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2.xml" ContentType="application/vnd.openxmlformats-officedocument.spreadsheetml.tab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d.docs.live.net/33e3df2da372547c/Pagina web/Ofimatica/EXCEL/Clases de Excel/TEMARIO POR NIVELES/Intermedio/"/>
    </mc:Choice>
  </mc:AlternateContent>
  <xr:revisionPtr revIDLastSave="44" documentId="8_{C99E6208-299A-45AB-968E-465F8E0CA552}" xr6:coauthVersionLast="46" xr6:coauthVersionMax="46" xr10:uidLastSave="{C21A45F1-350A-4BC8-965C-0CB2523D52EA}"/>
  <bookViews>
    <workbookView xWindow="-108" yWindow="-108" windowWidth="23256" windowHeight="12576" tabRatio="802" xr2:uid="{0D2BB82D-34A5-4B2B-93A6-92A28FFB4AF6}"/>
  </bookViews>
  <sheets>
    <sheet name="Formato condicional I" sheetId="18" r:id="rId1"/>
    <sheet name="Resaltar celdas" sheetId="1" r:id="rId2"/>
    <sheet name="Resaltar Celdas (con formula)" sheetId="2" r:id="rId3"/>
    <sheet name="Superiores o inferiores" sheetId="3" r:id="rId4"/>
    <sheet name="Duplicados" sheetId="5" r:id="rId5"/>
    <sheet name="Indicadores y Tendencia" sheetId="6" r:id="rId6"/>
    <sheet name="Barras" sheetId="10" r:id="rId7"/>
    <sheet name="Escala de colores" sheetId="11" r:id="rId8"/>
    <sheet name="Formato condicional II" sheetId="19" r:id="rId9"/>
    <sheet name="Formato personalizado" sheetId="4" r:id="rId10"/>
    <sheet name="Valoración" sheetId="7" r:id="rId11"/>
    <sheet name="Tendecia Mes a Mes" sheetId="8" r:id="rId12"/>
    <sheet name="Semaforo" sheetId="9" r:id="rId13"/>
    <sheet name="Color por fila" sheetId="12" r:id="rId14"/>
    <sheet name="Comparar" sheetId="13" r:id="rId15"/>
    <sheet name="Duplicados 2" sheetId="15" r:id="rId16"/>
    <sheet name="Un Criterio" sheetId="22" r:id="rId17"/>
    <sheet name="Varios Criterios" sheetId="14" r:id="rId18"/>
    <sheet name="Más información" sheetId="17" r:id="rId19"/>
  </sheets>
  <definedNames>
    <definedName name="_xlnm.Print_Area" localSheetId="6">Barras!$A$1:$P$32</definedName>
    <definedName name="_xlnm.Print_Area" localSheetId="4">Duplicados!$A$1:$N$29</definedName>
    <definedName name="_xlnm.Print_Area" localSheetId="0">'Formato condicional I'!$B$1:$L$28</definedName>
    <definedName name="_xlnm.Print_Area" localSheetId="8">'Formato condicional II'!$B$1:$L$28</definedName>
    <definedName name="_xlnm.Print_Area" localSheetId="5">'Indicadores y Tendencia'!$A$1:$T$22</definedName>
    <definedName name="_xlnm.Print_Area" localSheetId="2">'Resaltar Celdas (con formula)'!$A$1:$O$32</definedName>
    <definedName name="_xlnm.Print_Area" localSheetId="3">'Superiores o inferiores'!$A$1:$N$29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22" l="1"/>
  <c r="B21" i="22"/>
  <c r="B17" i="22"/>
  <c r="I12" i="15"/>
  <c r="I13" i="15"/>
  <c r="I14" i="15"/>
  <c r="I15" i="15"/>
  <c r="I16" i="15"/>
  <c r="I17" i="15"/>
  <c r="I18" i="15"/>
  <c r="I19" i="15"/>
  <c r="I20" i="15"/>
  <c r="I21" i="15"/>
  <c r="I22" i="15"/>
  <c r="I23" i="15"/>
  <c r="I24" i="15"/>
  <c r="I25" i="15"/>
  <c r="I26" i="15"/>
  <c r="I27" i="15"/>
  <c r="I28" i="15"/>
  <c r="I29" i="15"/>
  <c r="I11" i="15"/>
  <c r="H12" i="15"/>
  <c r="H13" i="15"/>
  <c r="H14" i="15"/>
  <c r="H15" i="15"/>
  <c r="H16" i="15"/>
  <c r="H17" i="15"/>
  <c r="H18" i="15"/>
  <c r="H19" i="15"/>
  <c r="H20" i="15"/>
  <c r="H21" i="15"/>
  <c r="H22" i="15"/>
  <c r="H23" i="15"/>
  <c r="H24" i="15"/>
  <c r="H25" i="15"/>
  <c r="H26" i="15"/>
  <c r="H27" i="15"/>
  <c r="H28" i="15"/>
  <c r="H29" i="15"/>
  <c r="H11" i="15"/>
  <c r="E13" i="6" l="1"/>
  <c r="F13" i="6"/>
  <c r="B30" i="14" l="1"/>
  <c r="B17" i="14"/>
  <c r="B21" i="14"/>
  <c r="G25" i="13"/>
  <c r="G24" i="13"/>
  <c r="G23" i="13"/>
  <c r="G22" i="13"/>
  <c r="G20" i="13"/>
  <c r="G19" i="13"/>
  <c r="G18" i="13"/>
  <c r="G17" i="13"/>
  <c r="G13" i="13"/>
  <c r="G14" i="13"/>
  <c r="G15" i="13"/>
  <c r="G12" i="13"/>
  <c r="E12" i="12"/>
  <c r="E13" i="12"/>
  <c r="E14" i="12"/>
  <c r="E15" i="12"/>
  <c r="E16" i="12"/>
  <c r="E17" i="12"/>
  <c r="E18" i="12"/>
  <c r="E19" i="12"/>
  <c r="E20" i="12"/>
  <c r="E21" i="12"/>
  <c r="E22" i="12"/>
  <c r="E23" i="12"/>
  <c r="E24" i="12"/>
  <c r="E25" i="12"/>
  <c r="E26" i="12"/>
  <c r="E27" i="12"/>
  <c r="E28" i="12"/>
  <c r="E29" i="12"/>
  <c r="E30" i="12"/>
  <c r="E31" i="12"/>
  <c r="E32" i="12"/>
  <c r="E11" i="12"/>
  <c r="H12" i="11"/>
  <c r="H13" i="11"/>
  <c r="H14" i="11"/>
  <c r="H15" i="11"/>
  <c r="H16" i="11"/>
  <c r="H17" i="11"/>
  <c r="H18" i="11"/>
  <c r="H19" i="11"/>
  <c r="H20" i="11"/>
  <c r="H21" i="11"/>
  <c r="H22" i="11"/>
  <c r="H23" i="11"/>
  <c r="H24" i="11"/>
  <c r="H25" i="11"/>
  <c r="H26" i="11"/>
  <c r="H27" i="11"/>
  <c r="H28" i="11"/>
  <c r="H29" i="11"/>
  <c r="H30" i="11"/>
  <c r="H11" i="11"/>
  <c r="J32" i="10"/>
  <c r="I32" i="10"/>
  <c r="H32" i="10"/>
  <c r="G32" i="10"/>
  <c r="F32" i="10"/>
  <c r="E32" i="10"/>
  <c r="J31" i="10"/>
  <c r="I31" i="10"/>
  <c r="H31" i="10"/>
  <c r="G31" i="10"/>
  <c r="F31" i="10"/>
  <c r="E31" i="10"/>
  <c r="J30" i="10"/>
  <c r="I30" i="10"/>
  <c r="H30" i="10"/>
  <c r="G30" i="10"/>
  <c r="F30" i="10"/>
  <c r="E30" i="10"/>
  <c r="J29" i="10"/>
  <c r="I29" i="10"/>
  <c r="H29" i="10"/>
  <c r="G29" i="10"/>
  <c r="F29" i="10"/>
  <c r="E29" i="10"/>
  <c r="J28" i="10"/>
  <c r="I28" i="10"/>
  <c r="H28" i="10"/>
  <c r="G28" i="10"/>
  <c r="F28" i="10"/>
  <c r="E28" i="10"/>
  <c r="J27" i="10"/>
  <c r="I27" i="10"/>
  <c r="H27" i="10"/>
  <c r="G27" i="10"/>
  <c r="F27" i="10"/>
  <c r="E27" i="10"/>
  <c r="J26" i="10"/>
  <c r="I26" i="10"/>
  <c r="H26" i="10"/>
  <c r="G26" i="10"/>
  <c r="F26" i="10"/>
  <c r="E26" i="10"/>
  <c r="J25" i="10"/>
  <c r="I25" i="10"/>
  <c r="H25" i="10"/>
  <c r="G25" i="10"/>
  <c r="F25" i="10"/>
  <c r="E25" i="10"/>
  <c r="J24" i="10"/>
  <c r="I24" i="10"/>
  <c r="H24" i="10"/>
  <c r="G24" i="10"/>
  <c r="F24" i="10"/>
  <c r="E24" i="10"/>
  <c r="J23" i="10"/>
  <c r="I23" i="10"/>
  <c r="H23" i="10"/>
  <c r="G23" i="10"/>
  <c r="F23" i="10"/>
  <c r="E23" i="10"/>
  <c r="J22" i="10"/>
  <c r="I22" i="10"/>
  <c r="H22" i="10"/>
  <c r="G22" i="10"/>
  <c r="F22" i="10"/>
  <c r="E22" i="10"/>
  <c r="J21" i="10"/>
  <c r="I21" i="10"/>
  <c r="H21" i="10"/>
  <c r="G21" i="10"/>
  <c r="F21" i="10"/>
  <c r="E21" i="10"/>
  <c r="J20" i="10"/>
  <c r="I20" i="10"/>
  <c r="H20" i="10"/>
  <c r="G20" i="10"/>
  <c r="F20" i="10"/>
  <c r="E20" i="10"/>
  <c r="J19" i="10"/>
  <c r="I19" i="10"/>
  <c r="H19" i="10"/>
  <c r="G19" i="10"/>
  <c r="F19" i="10"/>
  <c r="E19" i="10"/>
  <c r="J18" i="10"/>
  <c r="I18" i="10"/>
  <c r="H18" i="10"/>
  <c r="G18" i="10"/>
  <c r="F18" i="10"/>
  <c r="E18" i="10"/>
  <c r="J17" i="10"/>
  <c r="I17" i="10"/>
  <c r="H17" i="10"/>
  <c r="G17" i="10"/>
  <c r="F17" i="10"/>
  <c r="E17" i="10"/>
  <c r="J16" i="10"/>
  <c r="I16" i="10"/>
  <c r="H16" i="10"/>
  <c r="G16" i="10"/>
  <c r="F16" i="10"/>
  <c r="E16" i="10"/>
  <c r="J15" i="10"/>
  <c r="I15" i="10"/>
  <c r="H15" i="10"/>
  <c r="G15" i="10"/>
  <c r="F15" i="10"/>
  <c r="E15" i="10"/>
  <c r="J14" i="10"/>
  <c r="I14" i="10"/>
  <c r="H14" i="10"/>
  <c r="G14" i="10"/>
  <c r="F14" i="10"/>
  <c r="E14" i="10"/>
  <c r="J13" i="10"/>
  <c r="I13" i="10"/>
  <c r="H13" i="10"/>
  <c r="G13" i="10"/>
  <c r="F13" i="10"/>
  <c r="E13" i="10"/>
  <c r="J12" i="10"/>
  <c r="I12" i="10"/>
  <c r="H12" i="10"/>
  <c r="G12" i="10"/>
  <c r="F12" i="10"/>
  <c r="E12" i="10"/>
  <c r="J11" i="10"/>
  <c r="I11" i="10"/>
  <c r="H11" i="10"/>
  <c r="G11" i="10"/>
  <c r="F11" i="10"/>
  <c r="E11" i="10"/>
  <c r="C18" i="9"/>
  <c r="D14" i="8"/>
  <c r="D15" i="8"/>
  <c r="D16" i="8"/>
  <c r="D17" i="8"/>
  <c r="D18" i="8"/>
  <c r="D19" i="8"/>
  <c r="D20" i="8"/>
  <c r="D21" i="8"/>
  <c r="D22" i="8"/>
  <c r="D23" i="8"/>
  <c r="D13" i="8"/>
  <c r="N17" i="6"/>
  <c r="N16" i="6"/>
  <c r="N15" i="6"/>
  <c r="N14" i="6"/>
  <c r="N13" i="6"/>
  <c r="K17" i="6"/>
  <c r="K16" i="6"/>
  <c r="K15" i="6"/>
  <c r="K14" i="6"/>
  <c r="K13" i="6"/>
  <c r="H17" i="6"/>
  <c r="H16" i="6"/>
  <c r="H15" i="6"/>
  <c r="H14" i="6"/>
  <c r="H13" i="6"/>
  <c r="E14" i="6"/>
  <c r="E15" i="6"/>
  <c r="E16" i="6"/>
  <c r="E17" i="6"/>
  <c r="O17" i="6"/>
  <c r="O16" i="6"/>
  <c r="O15" i="6"/>
  <c r="O14" i="6"/>
  <c r="O13" i="6"/>
  <c r="L17" i="6"/>
  <c r="L16" i="6"/>
  <c r="L15" i="6"/>
  <c r="L14" i="6"/>
  <c r="L13" i="6"/>
  <c r="I14" i="6"/>
  <c r="I15" i="6"/>
  <c r="I16" i="6"/>
  <c r="I17" i="6"/>
  <c r="I13" i="6"/>
  <c r="F14" i="6"/>
  <c r="F15" i="6"/>
  <c r="F16" i="6"/>
  <c r="F17" i="6"/>
  <c r="G12" i="4" l="1"/>
  <c r="G13" i="4"/>
  <c r="G14" i="4"/>
  <c r="G15" i="4"/>
  <c r="G16" i="4"/>
  <c r="G17" i="4"/>
  <c r="G18" i="4"/>
  <c r="G19" i="4"/>
  <c r="G20" i="4"/>
  <c r="G11" i="4"/>
  <c r="E32" i="2" l="1"/>
  <c r="E27" i="2"/>
  <c r="E18" i="2"/>
  <c r="E14" i="2"/>
  <c r="E32" i="1" l="1"/>
  <c r="E27" i="1"/>
  <c r="E18" i="1"/>
  <c r="E14" i="1"/>
</calcChain>
</file>

<file path=xl/sharedStrings.xml><?xml version="1.0" encoding="utf-8"?>
<sst xmlns="http://schemas.openxmlformats.org/spreadsheetml/2006/main" count="719" uniqueCount="297">
  <si>
    <t>Region</t>
  </si>
  <si>
    <t>Fecha</t>
  </si>
  <si>
    <t>Producto</t>
  </si>
  <si>
    <t>Monto</t>
  </si>
  <si>
    <t>Alemania</t>
  </si>
  <si>
    <t>Alemania Total</t>
  </si>
  <si>
    <t>Francia</t>
  </si>
  <si>
    <t>Francia Total</t>
  </si>
  <si>
    <t>España</t>
  </si>
  <si>
    <t>España Total</t>
  </si>
  <si>
    <t>Italia</t>
  </si>
  <si>
    <t>Italia Total</t>
  </si>
  <si>
    <t>Lacteos</t>
  </si>
  <si>
    <t>Carnes</t>
  </si>
  <si>
    <t>Granos</t>
  </si>
  <si>
    <t>Consejo: para ver las reglas de formato condicional, en la pestaña inicio, en el grupo Estilos, haces clic en la flecha situada junto a Formato condicional, haces clic en Administrar reglas y, en la caja de reglas de formato de presentación, seleccione cómo las deseas ver.</t>
  </si>
  <si>
    <t>Rubí</t>
  </si>
  <si>
    <t>Hospitalet de Llobregat</t>
  </si>
  <si>
    <t>Manresa</t>
  </si>
  <si>
    <t>Tarrasa</t>
  </si>
  <si>
    <t>Villanueva y Geltrú</t>
  </si>
  <si>
    <t>Badalona</t>
  </si>
  <si>
    <t>Casteldefels</t>
  </si>
  <si>
    <t>Sabadell</t>
  </si>
  <si>
    <t>Viladecans</t>
  </si>
  <si>
    <t>Mataró</t>
  </si>
  <si>
    <t>El Prat de Llobregat</t>
  </si>
  <si>
    <t>Santa Coloma de Gramanet</t>
  </si>
  <si>
    <t>Granollers</t>
  </si>
  <si>
    <t>San Cugat del Vallés</t>
  </si>
  <si>
    <t>Sardañola del Vallés</t>
  </si>
  <si>
    <t>Cornellá de Llobregat</t>
  </si>
  <si>
    <t>Mollet del Vallès</t>
  </si>
  <si>
    <t>San Baudilio de Llobregat</t>
  </si>
  <si>
    <t>Vich</t>
  </si>
  <si>
    <t>Municipios</t>
  </si>
  <si>
    <t>Asistencia</t>
  </si>
  <si>
    <t>Tarifas</t>
  </si>
  <si>
    <t>Cant. Vendida</t>
  </si>
  <si>
    <t>Antonio</t>
  </si>
  <si>
    <t>Carmen</t>
  </si>
  <si>
    <t>Cristina e Isabel</t>
  </si>
  <si>
    <t>David</t>
  </si>
  <si>
    <t>Francisco</t>
  </si>
  <si>
    <t>Jordi</t>
  </si>
  <si>
    <t>José</t>
  </si>
  <si>
    <t>Josefa</t>
  </si>
  <si>
    <t>Juan</t>
  </si>
  <si>
    <t>Laura</t>
  </si>
  <si>
    <t>Estudiante</t>
  </si>
  <si>
    <t>Examen 1</t>
  </si>
  <si>
    <t>Examen 2</t>
  </si>
  <si>
    <t>Examen 3</t>
  </si>
  <si>
    <t>Examen 4</t>
  </si>
  <si>
    <t>Nota final</t>
  </si>
  <si>
    <t>Si quieres filtrar, copiar, o borrar los valores duplicados, puedes utilizar los compandos de filtros o eliminar duplicados. Más adelante explicaré como colorear toda la fila usando una formula</t>
  </si>
  <si>
    <t>Ana Trujillo</t>
  </si>
  <si>
    <t>Avda. de la Constitución 2222</t>
  </si>
  <si>
    <t>México D.F.</t>
  </si>
  <si>
    <t>Mexico</t>
  </si>
  <si>
    <t>(5) 555-4729</t>
  </si>
  <si>
    <t>Antonio Moreno</t>
  </si>
  <si>
    <t>Mataderos  2312</t>
  </si>
  <si>
    <t>(5) 555-3932</t>
  </si>
  <si>
    <t>Christina Berglund</t>
  </si>
  <si>
    <t>Berguvsvägen  8</t>
  </si>
  <si>
    <t>Luleå</t>
  </si>
  <si>
    <t>S-958 22</t>
  </si>
  <si>
    <t>0921-12 34 65</t>
  </si>
  <si>
    <t>Frédérique Citeaux</t>
  </si>
  <si>
    <t>24, place Kléber</t>
  </si>
  <si>
    <t>Strasbourg</t>
  </si>
  <si>
    <t>88.60.15.31</t>
  </si>
  <si>
    <t>Thomas Hardy</t>
  </si>
  <si>
    <t>120 Hanover Sq.</t>
  </si>
  <si>
    <t>London</t>
  </si>
  <si>
    <t>WA1 1DP</t>
  </si>
  <si>
    <t>(171) 555-7788</t>
  </si>
  <si>
    <t>Georg Pipps</t>
  </si>
  <si>
    <t>Geislweg 14</t>
  </si>
  <si>
    <t>Salzburg</t>
  </si>
  <si>
    <t>Austria</t>
  </si>
  <si>
    <t>6562-9722</t>
  </si>
  <si>
    <t>Guillermo Fernández</t>
  </si>
  <si>
    <t>Calle Dr. Jorge Cash 321</t>
  </si>
  <si>
    <t>(5) 552-3745</t>
  </si>
  <si>
    <t>Hanna Moos</t>
  </si>
  <si>
    <t>Forsterstr. 57</t>
  </si>
  <si>
    <t>Mannheim</t>
  </si>
  <si>
    <t>0621-08460</t>
  </si>
  <si>
    <t>Henriette Pfalzheim</t>
  </si>
  <si>
    <t>Mehrheimerstr. 369</t>
  </si>
  <si>
    <t>Köln</t>
  </si>
  <si>
    <t>0221-0644327</t>
  </si>
  <si>
    <t>Horst Kloss</t>
  </si>
  <si>
    <t>Taucherstraße 10</t>
  </si>
  <si>
    <t>Cunewalde</t>
  </si>
  <si>
    <t>0372-035188</t>
  </si>
  <si>
    <t>Isabel de Castro</t>
  </si>
  <si>
    <t>Estrada da saúde n. 58</t>
  </si>
  <si>
    <t>Lisboa</t>
  </si>
  <si>
    <t>Portugal</t>
  </si>
  <si>
    <t>(1) 356-5634</t>
  </si>
  <si>
    <t>Maria Anders</t>
  </si>
  <si>
    <t>Obere Str. 57</t>
  </si>
  <si>
    <t>Berlin</t>
  </si>
  <si>
    <t>030-0074321</t>
  </si>
  <si>
    <t>Marie Bertrand</t>
  </si>
  <si>
    <t>265, boulevard Charonne</t>
  </si>
  <si>
    <t>Paris</t>
  </si>
  <si>
    <t>(1) 42.34.22.66</t>
  </si>
  <si>
    <t>Sergio Gutiérrez</t>
  </si>
  <si>
    <t>Av. del Libertador 900</t>
  </si>
  <si>
    <t>Buenos Aires</t>
  </si>
  <si>
    <t>Argentina</t>
  </si>
  <si>
    <t>(1) 123-5555</t>
  </si>
  <si>
    <t>Nombre</t>
  </si>
  <si>
    <t>Dirección</t>
  </si>
  <si>
    <t>Ciudad</t>
  </si>
  <si>
    <t>Codigo Postal</t>
  </si>
  <si>
    <t>País</t>
  </si>
  <si>
    <t>Teléfono</t>
  </si>
  <si>
    <t>Suecia</t>
  </si>
  <si>
    <t>Inglaterra</t>
  </si>
  <si>
    <t>utiliza la regla de valores únicos o duplicados de formato para identificar visualmente muchos valores únicos o duplicados que existen en un intervalo. En este caso, solo el nombre de contacto del cliente tiene un formato condicional</t>
  </si>
  <si>
    <t>Area</t>
  </si>
  <si>
    <t>Europe</t>
  </si>
  <si>
    <t>S. America</t>
  </si>
  <si>
    <t>Australia</t>
  </si>
  <si>
    <t>N. America</t>
  </si>
  <si>
    <t>Trim4</t>
  </si>
  <si>
    <t>Trim1</t>
  </si>
  <si>
    <t>Trim2</t>
  </si>
  <si>
    <t>Trim3</t>
  </si>
  <si>
    <t>Beneficios Brutos de 2020 (en millones)</t>
  </si>
  <si>
    <t>Lejano Oriente</t>
  </si>
  <si>
    <t>Tendencia</t>
  </si>
  <si>
    <t xml:space="preserve"> </t>
  </si>
  <si>
    <t xml:space="preserve">Una tendencia KPI responder a las preguntas: ¿Cuál es la tendencia del valor con el tiempo? Para las cuatro columnas de Tendencia, los valores umbral son 5 millones o más, entre 5 millones y cero, y menos de cero. El valor de la celda es diferente entre el trimestre actual y el trimestre anterior expresado como fórmula; por ejemplo, C3-B3
</t>
  </si>
  <si>
    <t>Resultado</t>
  </si>
  <si>
    <t>Un KPI de resultado responde a la pregunta: ¿un valor actual cumple un número específico? para las cuatro columnas de resultado, los valores de umbral son los mismos, aunque podría definir un conjunto diferente de umbrales para cada intervalo si tuviera expectativas diferentes para cada región o trimestre</t>
  </si>
  <si>
    <t>Cambio</t>
  </si>
  <si>
    <t>Frenos</t>
  </si>
  <si>
    <t>Asiento</t>
  </si>
  <si>
    <t>Frecuencia</t>
  </si>
  <si>
    <t>Puntuacíon</t>
  </si>
  <si>
    <t>Bicicleta montañera</t>
  </si>
  <si>
    <t>Híbrido</t>
  </si>
  <si>
    <t>Bicibleta de paseo</t>
  </si>
  <si>
    <t>Bicicleta de carrera</t>
  </si>
  <si>
    <t>Moniciclo</t>
  </si>
  <si>
    <t>Reclinable</t>
  </si>
  <si>
    <t>Manublrio</t>
  </si>
  <si>
    <t>el conjunto de iconos de 5 cuartos es el mismo para ambos rangos. En el rango C12:H17 los valores subyacentes son del 1 al 5, pero los valores no son visibles</t>
  </si>
  <si>
    <t>Para la leyenda se utiliza el formato de celda y asi se puede saber el concepto de cada icono</t>
  </si>
  <si>
    <t>Leyenda ---&gt;</t>
  </si>
  <si>
    <t>July</t>
  </si>
  <si>
    <t>Beneficio</t>
  </si>
  <si>
    <t>Agosto</t>
  </si>
  <si>
    <t>Septiembre</t>
  </si>
  <si>
    <t>Octubre</t>
  </si>
  <si>
    <t>Noviembre</t>
  </si>
  <si>
    <t>Diciembre</t>
  </si>
  <si>
    <t>Enero</t>
  </si>
  <si>
    <t>Febrero</t>
  </si>
  <si>
    <t>Marzo</t>
  </si>
  <si>
    <t>Abril</t>
  </si>
  <si>
    <t>Mayo</t>
  </si>
  <si>
    <t>Junio</t>
  </si>
  <si>
    <t>Año Fiscal 2020</t>
  </si>
  <si>
    <t>Sales</t>
  </si>
  <si>
    <t>Total</t>
  </si>
  <si>
    <t>Noreste</t>
  </si>
  <si>
    <t>Oeste</t>
  </si>
  <si>
    <t>Suroeste</t>
  </si>
  <si>
    <t>Sur</t>
  </si>
  <si>
    <t>Centro</t>
  </si>
  <si>
    <t>Este</t>
  </si>
  <si>
    <t>Cómo hacer esto: regla 1: estableciendo el valor opuesto qué se desea activar el icono; aplica formato unicamente a la celda que contenga un valor mayor o igual a 900000 €. A continuación, activa la casilla Detener si es verdad. regla 2: Establece el formato en el conjunto de iconos de 3 semáforos para que solo aparezca el icono amarillo</t>
  </si>
  <si>
    <t>si la regla 1 es verdadera Excel aplica el formato, que se establece en automático. Nada cambia visualmente en esas celdas. A continuación, Excel omite la regla 2 porque la casilla detener si es verdadera está activada. si la regla 1 es falsa. Excel evalúa la regla 2</t>
  </si>
  <si>
    <t>Aconcagua</t>
  </si>
  <si>
    <t>Annapurna I</t>
  </si>
  <si>
    <t>Nepal</t>
  </si>
  <si>
    <t>Ararat</t>
  </si>
  <si>
    <t>Citlaltepetl</t>
  </si>
  <si>
    <t>Cook</t>
  </si>
  <si>
    <t>Everest</t>
  </si>
  <si>
    <t>Nepal-China</t>
  </si>
  <si>
    <t>Grand Teton</t>
  </si>
  <si>
    <t>Wyoming, U.S.</t>
  </si>
  <si>
    <t>Huascaran</t>
  </si>
  <si>
    <t>Peru</t>
  </si>
  <si>
    <t>Jaja</t>
  </si>
  <si>
    <t>Jebel Toubkal</t>
  </si>
  <si>
    <t>K2</t>
  </si>
  <si>
    <t>Kanchenjunga</t>
  </si>
  <si>
    <t>India-Nepal</t>
  </si>
  <si>
    <t>Kilimanjaro</t>
  </si>
  <si>
    <t>Tanzania</t>
  </si>
  <si>
    <t>Kinabalu</t>
  </si>
  <si>
    <t>Logan</t>
  </si>
  <si>
    <t>McKinley</t>
  </si>
  <si>
    <t>Alaska, U.S.</t>
  </si>
  <si>
    <t>Mont Blanc</t>
  </si>
  <si>
    <t>Monte Rosa</t>
  </si>
  <si>
    <t>Ojos del Salado</t>
  </si>
  <si>
    <t>Argentina-Chile</t>
  </si>
  <si>
    <t>Ras Dashan</t>
  </si>
  <si>
    <t>Sajama</t>
  </si>
  <si>
    <t>Bolivia</t>
  </si>
  <si>
    <t>Vinson Massif</t>
  </si>
  <si>
    <t>Montaña</t>
  </si>
  <si>
    <t>Ubicación</t>
  </si>
  <si>
    <t>Altura (m)</t>
  </si>
  <si>
    <t>Valor</t>
  </si>
  <si>
    <t>Por ciento</t>
  </si>
  <si>
    <t>Percentil</t>
  </si>
  <si>
    <t>Solo barra</t>
  </si>
  <si>
    <t>Dos columnas 
gráfico de barra</t>
  </si>
  <si>
    <t>Turquía</t>
  </si>
  <si>
    <t>México</t>
  </si>
  <si>
    <t>Nueva Zelanda</t>
  </si>
  <si>
    <t>Nueva Guinea</t>
  </si>
  <si>
    <t>Marruecos</t>
  </si>
  <si>
    <t>Cachemira</t>
  </si>
  <si>
    <t>Malasia</t>
  </si>
  <si>
    <t>Yukón, Canada</t>
  </si>
  <si>
    <t>Francia-Italia</t>
  </si>
  <si>
    <t>Italia-Suiza</t>
  </si>
  <si>
    <t>Etiopía</t>
  </si>
  <si>
    <t>Antártida</t>
  </si>
  <si>
    <t xml:space="preserve"> Region</t>
  </si>
  <si>
    <t>Total Sales</t>
  </si>
  <si>
    <t>Finlandia</t>
  </si>
  <si>
    <t>Noruega</t>
  </si>
  <si>
    <t>Dinamarca</t>
  </si>
  <si>
    <t>Bélgica</t>
  </si>
  <si>
    <t>Norte</t>
  </si>
  <si>
    <t>para ver cómo varían los números en un conjunto de datos grande. El uso de dos colores similares crea una pantalla visual similar a un "mapa de calor"</t>
  </si>
  <si>
    <t>La segunda regla utiliza una escala de tres colores con colores más distintivos para comparar las ventas totales</t>
  </si>
  <si>
    <t>VF-56</t>
  </si>
  <si>
    <t>NA-16</t>
  </si>
  <si>
    <t>YI-31</t>
  </si>
  <si>
    <t>CF-33</t>
  </si>
  <si>
    <t>AT-38</t>
  </si>
  <si>
    <t>IR-59</t>
  </si>
  <si>
    <t>SP-95</t>
  </si>
  <si>
    <t>GT-96</t>
  </si>
  <si>
    <t>AQ-18</t>
  </si>
  <si>
    <t>LX-84</t>
  </si>
  <si>
    <t>BG-53</t>
  </si>
  <si>
    <t>DF-84</t>
  </si>
  <si>
    <t>MM-33</t>
  </si>
  <si>
    <t>VZ-105</t>
  </si>
  <si>
    <t>YS-39</t>
  </si>
  <si>
    <t>TO-55</t>
  </si>
  <si>
    <t>WF-69</t>
  </si>
  <si>
    <t>VA-41</t>
  </si>
  <si>
    <t>OL-94</t>
  </si>
  <si>
    <t>TL-14</t>
  </si>
  <si>
    <t>XZ-75</t>
  </si>
  <si>
    <t>BC-92</t>
  </si>
  <si>
    <t>Cuenta #</t>
  </si>
  <si>
    <t>Real</t>
  </si>
  <si>
    <t>Estimación</t>
  </si>
  <si>
    <t>Variación</t>
  </si>
  <si>
    <t>Cuando se divide el número de fila actual entre 2, siempre se obtiene un 0 resto para un número par o un 1 resto para un número impar, cuando es 0 es falso y 1 es verdadero</t>
  </si>
  <si>
    <t>=RESIDUO(): Devuelve el residuo o resto de la división entre número y divisor.</t>
  </si>
  <si>
    <t>=FILA(): Devuelve el número de fila de una referencia</t>
  </si>
  <si>
    <t>Division A</t>
  </si>
  <si>
    <t>Division B</t>
  </si>
  <si>
    <t>Division C</t>
  </si>
  <si>
    <t>Trim 1</t>
  </si>
  <si>
    <t>Trim 2</t>
  </si>
  <si>
    <t>Trim 3</t>
  </si>
  <si>
    <t>Trim 4</t>
  </si>
  <si>
    <t>Dinamarca Total</t>
  </si>
  <si>
    <t>Finlandia Total</t>
  </si>
  <si>
    <t>Lácteos</t>
  </si>
  <si>
    <t>¡Hola!  Soy malena</t>
  </si>
  <si>
    <t>Este comando es muy útil para diferenciar valores automáticamente mediante formatos de celda, te mostraré cada utilidad en diferentes ejemplos que puedes aplicar según lo requieras</t>
  </si>
  <si>
    <t xml:space="preserve"> La aplicación de formato condicional ayuda a ver el valor en función de los criterios sin tener que reorganizar los datos</t>
  </si>
  <si>
    <t>Dado que la lista es con subtotales, no se desea filtrar ni ordenar los datos porque al hacerlo cambiaría la forma en que se muestran.</t>
  </si>
  <si>
    <t>Puedes usar formulas en las reglas para resaltar una celda que no esté en formato condicional. En este caso, la celda en referencia debe estar como referencia absoluta.</t>
  </si>
  <si>
    <t xml:space="preserve">En general, los valores de clasificación superior o inferior y los valores de formato que están por encima y por debajo de la media se utilizan para identificar los valores más altos y más bajos de un rango. </t>
  </si>
  <si>
    <t>Si los datos están en un formato de Tabla puedes filtrar y ordenar los datos sin afectar a las reglas de formato condicional</t>
  </si>
  <si>
    <t>Esta regla incluye dos tipos de formato: los atributos de colores y un formato personalizado en formato de celda</t>
  </si>
  <si>
    <t>La flecha amarilla nunca se muestra porque la regla de formato condicional le aplica una condición imposible(&lt;0 y &gt;=0 al mismo tiempo)</t>
  </si>
  <si>
    <t>se utiliza el conjunto de iconos de 3 flechas, pero la regla de formato condicional se define para que solo pueda aparecer la flecha verde hacia arriba (valores positivos o cero) o la flecha roja hacia abajo (número negativo).</t>
  </si>
  <si>
    <t>cada valor del rango C12:F25 se evalúa por la formua porque C12 es una referencia relativa. la fórmula utiliza una referencia mixta para hacer referencia al valor total correspondiente de la fila fuera del intervalo de celdas con formato condicional. así que C12, D12; E12 y F12 se comparan con $G12 y asi cada fila</t>
  </si>
  <si>
    <t>Cambia el Producto:</t>
  </si>
  <si>
    <t>Cambia el monto:</t>
  </si>
  <si>
    <t>Bebidas</t>
  </si>
  <si>
    <t>#</t>
  </si>
  <si>
    <t>T/F</t>
  </si>
  <si>
    <t>En este ejemplo la validación de datos, es una buena opción para aplicarla a las celdas H11 y crear valores de lista desplegable</t>
  </si>
  <si>
    <t>Seguimos aprendiendo del Formato condicional, ahora iremos a más con la aplicación también de formulas y funciones.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</si>
</sst>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 #,##0.00\ &quot;€&quot;_-;\-* #,##0.00\ &quot;€&quot;_-;_-* &quot;-&quot;??\ &quot;€&quot;_-;_-@_-"/>
    <numFmt numFmtId="43" formatCode="_-* #,##0.00_-;\-* #,##0.00_-;_-* &quot;-&quot;??_-;_-@_-"/>
    <numFmt numFmtId="164" formatCode="mm/dd"/>
    <numFmt numFmtId="165" formatCode="_(* #,##0.00_);_(* \(#,##0.00\);_(* &quot;-&quot;??_);_(@_)"/>
    <numFmt numFmtId="166" formatCode="&quot;$&quot;#,##0.00"/>
    <numFmt numFmtId="167" formatCode="_-* #,##0.00\ [$€-C0A]_-;\-* #,##0.00\ [$€-C0A]_-;_-* &quot;-&quot;??\ [$€-C0A]_-;_-@_-"/>
    <numFmt numFmtId="168" formatCode="_(&quot;$&quot;* #,##0.00_);_(&quot;$&quot;* \(#,##0.00\);_(&quot;$&quot;* &quot;-&quot;??_);_(@_)"/>
    <numFmt numFmtId="169" formatCode="_-* #,##0\ &quot;€&quot;_-;\-* #,##0\ &quot;€&quot;_-;_-* &quot;-&quot;??\ &quot;€&quot;_-;_-@_-"/>
    <numFmt numFmtId="170" formatCode="#,##0_ ;\-#,##0\ "/>
    <numFmt numFmtId="171" formatCode="00000"/>
    <numFmt numFmtId="172" formatCode="[$$-540A]#,##0"/>
    <numFmt numFmtId="173" formatCode="#,##0\ [$€-C0A]"/>
    <numFmt numFmtId="174" formatCode="_(* #,##0_);_(* \(#,##0\);_(* &quot;-&quot;??_);_(@_)"/>
    <numFmt numFmtId="175" formatCode="#,##0\ &quot;€&quot;"/>
  </numFmts>
  <fonts count="26" x14ac:knownFonts="1">
    <font>
      <sz val="10"/>
      <color theme="1"/>
      <name val="Montserrat Light"/>
      <family val="2"/>
      <scheme val="minor"/>
    </font>
    <font>
      <sz val="10"/>
      <color theme="1"/>
      <name val="Montserrat Light"/>
      <family val="2"/>
      <scheme val="minor"/>
    </font>
    <font>
      <sz val="10"/>
      <color rgb="FF006100"/>
      <name val="Montserrat Light"/>
      <family val="2"/>
      <scheme val="minor"/>
    </font>
    <font>
      <sz val="10"/>
      <color theme="0"/>
      <name val="Montserrat Light"/>
      <family val="2"/>
      <scheme val="minor"/>
    </font>
    <font>
      <sz val="10"/>
      <name val="Arial"/>
      <family val="2"/>
    </font>
    <font>
      <sz val="10"/>
      <color theme="0" tint="-4.9989318521683403E-2"/>
      <name val="Montserrat Light"/>
      <family val="2"/>
      <scheme val="minor"/>
    </font>
    <font>
      <sz val="8"/>
      <name val="Montserrat Light"/>
      <family val="2"/>
      <scheme val="minor"/>
    </font>
    <font>
      <b/>
      <sz val="10"/>
      <color theme="1"/>
      <name val="Montserrat Light"/>
      <scheme val="minor"/>
    </font>
    <font>
      <b/>
      <sz val="10"/>
      <name val="Montserrat Light"/>
      <family val="2"/>
      <scheme val="minor"/>
    </font>
    <font>
      <sz val="10"/>
      <color theme="1"/>
      <name val="Montserrat Light"/>
      <scheme val="minor"/>
    </font>
    <font>
      <b/>
      <sz val="10"/>
      <name val="Montserrat Light"/>
      <scheme val="minor"/>
    </font>
    <font>
      <b/>
      <sz val="9"/>
      <name val="Montserrat Light"/>
      <scheme val="minor"/>
    </font>
    <font>
      <sz val="10"/>
      <name val="Montserrat Light"/>
      <family val="2"/>
      <scheme val="minor"/>
    </font>
    <font>
      <sz val="10"/>
      <color theme="0" tint="-4.9989318521683403E-2"/>
      <name val="Montserrat Light"/>
      <scheme val="minor"/>
    </font>
    <font>
      <sz val="10"/>
      <color rgb="FF9C5700"/>
      <name val="Montserrat Light"/>
      <scheme val="minor"/>
    </font>
    <font>
      <sz val="10"/>
      <name val="Montserrat Light"/>
      <scheme val="minor"/>
    </font>
    <font>
      <sz val="9"/>
      <name val="Montserrat Light"/>
      <scheme val="minor"/>
    </font>
    <font>
      <sz val="10"/>
      <name val="MS Sans Serif"/>
      <family val="2"/>
    </font>
    <font>
      <sz val="11"/>
      <color theme="0"/>
      <name val="Montserrat Light"/>
      <family val="2"/>
      <scheme val="minor"/>
    </font>
    <font>
      <sz val="11"/>
      <color theme="1"/>
      <name val="Calibri"/>
      <family val="2"/>
    </font>
    <font>
      <sz val="12"/>
      <color theme="1"/>
      <name val="Segoe UI"/>
      <family val="2"/>
    </font>
    <font>
      <sz val="24"/>
      <color theme="1"/>
      <name val="Segoe UI"/>
      <family val="2"/>
    </font>
    <font>
      <i/>
      <sz val="8"/>
      <color theme="1" tint="0.34998626667073579"/>
      <name val="Montserrat Light"/>
      <scheme val="minor"/>
    </font>
    <font>
      <b/>
      <sz val="10"/>
      <color theme="0"/>
      <name val="Montserrat Light"/>
      <scheme val="minor"/>
    </font>
    <font>
      <sz val="10"/>
      <color theme="4"/>
      <name val="Montserrat Light"/>
      <family val="2"/>
      <scheme val="minor"/>
    </font>
    <font>
      <sz val="8"/>
      <color theme="0" tint="-0.499984740745262"/>
      <name val="Segoe UI"/>
      <family val="2"/>
    </font>
  </fonts>
  <fills count="15">
    <fill>
      <patternFill patternType="none"/>
    </fill>
    <fill>
      <patternFill patternType="gray125"/>
    </fill>
    <fill>
      <patternFill patternType="solid">
        <fgColor rgb="FFC6EFCE"/>
      </patternFill>
    </fill>
    <fill>
      <patternFill patternType="solid">
        <fgColor theme="9"/>
      </patternFill>
    </fill>
    <fill>
      <patternFill patternType="solid">
        <fgColor rgb="FFFFEB9C"/>
        <bgColor indexed="64"/>
      </patternFill>
    </fill>
    <fill>
      <patternFill patternType="solid">
        <fgColor rgb="FFF5F5F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3"/>
        <bgColor indexed="64"/>
      </patternFill>
    </fill>
    <fill>
      <patternFill patternType="solid">
        <fgColor theme="4"/>
        <bgColor indexed="64"/>
      </patternFill>
    </fill>
    <fill>
      <patternFill patternType="solid">
        <fgColor theme="5"/>
        <bgColor indexed="64"/>
      </patternFill>
    </fill>
    <fill>
      <patternFill patternType="solid">
        <fgColor theme="5" tint="0.79998168889431442"/>
        <bgColor indexed="64"/>
      </patternFill>
    </fill>
    <fill>
      <patternFill patternType="solid">
        <fgColor theme="9"/>
        <bgColor indexed="64"/>
      </patternFill>
    </fill>
    <fill>
      <patternFill patternType="solid">
        <fgColor theme="8"/>
        <bgColor indexed="64"/>
      </patternFill>
    </fill>
  </fills>
  <borders count="43">
    <border>
      <left/>
      <right/>
      <top/>
      <bottom/>
      <diagonal/>
    </border>
    <border>
      <left style="thin">
        <color auto="1"/>
      </left>
      <right style="thin">
        <color auto="1"/>
      </right>
      <top style="thin">
        <color auto="1"/>
      </top>
      <bottom style="thin">
        <color auto="1"/>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n">
        <color theme="3"/>
      </left>
      <right style="thin">
        <color theme="3"/>
      </right>
      <top style="thin">
        <color theme="3"/>
      </top>
      <bottom style="thin">
        <color theme="3"/>
      </bottom>
      <diagonal/>
    </border>
    <border>
      <left style="dashed">
        <color theme="4" tint="0.79998168889431442"/>
      </left>
      <right style="dashed">
        <color theme="4" tint="0.79998168889431442"/>
      </right>
      <top/>
      <bottom style="dashed">
        <color theme="4" tint="0.79998168889431442"/>
      </bottom>
      <diagonal/>
    </border>
    <border>
      <left style="dashed">
        <color theme="4" tint="0.79998168889431442"/>
      </left>
      <right style="dashed">
        <color theme="4" tint="0.79998168889431442"/>
      </right>
      <top style="dashed">
        <color theme="4" tint="0.79998168889431442"/>
      </top>
      <bottom style="dashed">
        <color theme="4" tint="0.79998168889431442"/>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right style="dashDot">
        <color auto="1"/>
      </right>
      <top/>
      <bottom/>
      <diagonal/>
    </border>
    <border>
      <left style="dashDot">
        <color auto="1"/>
      </left>
      <right style="dashDot">
        <color auto="1"/>
      </right>
      <top/>
      <bottom/>
      <diagonal/>
    </border>
    <border>
      <left/>
      <right style="dashDot">
        <color auto="1"/>
      </right>
      <top/>
      <bottom style="dashDot">
        <color auto="1"/>
      </bottom>
      <diagonal/>
    </border>
    <border>
      <left style="dashDot">
        <color auto="1"/>
      </left>
      <right style="dashDot">
        <color auto="1"/>
      </right>
      <top/>
      <bottom style="dashDot">
        <color auto="1"/>
      </bottom>
      <diagonal/>
    </border>
    <border>
      <left style="dashDot">
        <color auto="1"/>
      </left>
      <right/>
      <top/>
      <bottom style="dashDot">
        <color auto="1"/>
      </bottom>
      <diagonal/>
    </border>
    <border>
      <left style="medium">
        <color theme="5"/>
      </left>
      <right style="thin">
        <color theme="5"/>
      </right>
      <top style="medium">
        <color theme="5"/>
      </top>
      <bottom style="medium">
        <color theme="5"/>
      </bottom>
      <diagonal/>
    </border>
    <border>
      <left style="thin">
        <color theme="5"/>
      </left>
      <right style="thin">
        <color theme="5"/>
      </right>
      <top style="medium">
        <color theme="5"/>
      </top>
      <bottom style="medium">
        <color theme="5"/>
      </bottom>
      <diagonal/>
    </border>
    <border>
      <left style="thin">
        <color theme="5"/>
      </left>
      <right style="medium">
        <color theme="5"/>
      </right>
      <top style="medium">
        <color theme="5"/>
      </top>
      <bottom style="medium">
        <color theme="5"/>
      </bottom>
      <diagonal/>
    </border>
    <border>
      <left style="medium">
        <color theme="5"/>
      </left>
      <right style="thin">
        <color theme="5"/>
      </right>
      <top style="medium">
        <color theme="5"/>
      </top>
      <bottom style="thin">
        <color theme="5"/>
      </bottom>
      <diagonal/>
    </border>
    <border>
      <left style="thin">
        <color theme="5"/>
      </left>
      <right style="thin">
        <color theme="5"/>
      </right>
      <top style="medium">
        <color theme="5"/>
      </top>
      <bottom style="thin">
        <color theme="5"/>
      </bottom>
      <diagonal/>
    </border>
    <border>
      <left style="thin">
        <color theme="5"/>
      </left>
      <right style="medium">
        <color theme="5"/>
      </right>
      <top style="medium">
        <color theme="5"/>
      </top>
      <bottom style="thin">
        <color theme="5"/>
      </bottom>
      <diagonal/>
    </border>
    <border>
      <left style="medium">
        <color theme="5"/>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style="medium">
        <color theme="5"/>
      </right>
      <top style="thin">
        <color theme="5"/>
      </top>
      <bottom style="thin">
        <color theme="5"/>
      </bottom>
      <diagonal/>
    </border>
    <border>
      <left style="medium">
        <color theme="5"/>
      </left>
      <right style="thin">
        <color theme="5"/>
      </right>
      <top style="thin">
        <color theme="5"/>
      </top>
      <bottom style="medium">
        <color theme="5"/>
      </bottom>
      <diagonal/>
    </border>
    <border>
      <left style="thin">
        <color theme="5"/>
      </left>
      <right style="thin">
        <color theme="5"/>
      </right>
      <top style="thin">
        <color theme="5"/>
      </top>
      <bottom style="medium">
        <color theme="5"/>
      </bottom>
      <diagonal/>
    </border>
    <border>
      <left style="thin">
        <color theme="5"/>
      </left>
      <right style="medium">
        <color theme="5"/>
      </right>
      <top style="thin">
        <color theme="5"/>
      </top>
      <bottom style="medium">
        <color theme="5"/>
      </bottom>
      <diagonal/>
    </border>
    <border>
      <left style="thin">
        <color indexed="64"/>
      </left>
      <right/>
      <top style="medium">
        <color indexed="64"/>
      </top>
      <bottom style="medium">
        <color indexed="64"/>
      </bottom>
      <diagonal/>
    </border>
    <border>
      <left style="thin">
        <color indexed="64"/>
      </left>
      <right/>
      <top/>
      <bottom style="thin">
        <color auto="1"/>
      </bottom>
      <diagonal/>
    </border>
    <border>
      <left style="thin">
        <color indexed="64"/>
      </left>
      <right/>
      <top style="thin">
        <color auto="1"/>
      </top>
      <bottom style="thin">
        <color auto="1"/>
      </bottom>
      <diagonal/>
    </border>
    <border>
      <left style="thin">
        <color indexed="64"/>
      </left>
      <right/>
      <top style="thin">
        <color auto="1"/>
      </top>
      <bottom style="medium">
        <color indexed="64"/>
      </bottom>
      <diagonal/>
    </border>
    <border>
      <left style="thin">
        <color theme="3"/>
      </left>
      <right style="thin">
        <color theme="3"/>
      </right>
      <top style="thin">
        <color theme="3"/>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xf numFmtId="165" fontId="4" fillId="0" borderId="0" applyFont="0" applyFill="0" applyBorder="0" applyAlignment="0" applyProtection="0"/>
    <xf numFmtId="168" fontId="4" fillId="0" borderId="0" applyFont="0" applyFill="0" applyBorder="0" applyAlignment="0" applyProtection="0"/>
    <xf numFmtId="0" fontId="17" fillId="0" borderId="0"/>
    <xf numFmtId="0" fontId="18" fillId="0" borderId="0"/>
    <xf numFmtId="0" fontId="19" fillId="0" borderId="0"/>
  </cellStyleXfs>
  <cellXfs count="190">
    <xf numFmtId="0" fontId="0" fillId="0" borderId="0" xfId="0"/>
    <xf numFmtId="0" fontId="5" fillId="5" borderId="0" xfId="0" applyFont="1" applyFill="1"/>
    <xf numFmtId="0" fontId="0" fillId="0" borderId="0" xfId="0" applyAlignment="1">
      <alignment horizontal="center"/>
    </xf>
    <xf numFmtId="0" fontId="7" fillId="0" borderId="0" xfId="0" applyFont="1" applyAlignment="1">
      <alignment horizontal="right"/>
    </xf>
    <xf numFmtId="0" fontId="7" fillId="0" borderId="0" xfId="0" applyFont="1"/>
    <xf numFmtId="0" fontId="9" fillId="0" borderId="0" xfId="0" applyFont="1"/>
    <xf numFmtId="0" fontId="0" fillId="5" borderId="0" xfId="0" applyFont="1" applyFill="1"/>
    <xf numFmtId="0" fontId="0" fillId="5" borderId="0" xfId="0" applyFont="1" applyFill="1" applyAlignment="1">
      <alignment horizontal="center"/>
    </xf>
    <xf numFmtId="0" fontId="0" fillId="0" borderId="0" xfId="0" applyFont="1"/>
    <xf numFmtId="14" fontId="12" fillId="0" borderId="0" xfId="6" applyNumberFormat="1" applyFont="1" applyAlignment="1">
      <alignment horizontal="center"/>
    </xf>
    <xf numFmtId="0" fontId="12" fillId="0" borderId="0" xfId="6" applyFont="1"/>
    <xf numFmtId="167" fontId="12" fillId="0" borderId="0" xfId="7" applyNumberFormat="1" applyFont="1"/>
    <xf numFmtId="0" fontId="8" fillId="0" borderId="0" xfId="6" applyFont="1" applyAlignment="1">
      <alignment horizontal="right"/>
    </xf>
    <xf numFmtId="167" fontId="8" fillId="0" borderId="0" xfId="7" applyNumberFormat="1" applyFont="1"/>
    <xf numFmtId="164" fontId="12" fillId="0" borderId="0" xfId="6" applyNumberFormat="1" applyFont="1"/>
    <xf numFmtId="0" fontId="9" fillId="5" borderId="0" xfId="0" applyFont="1" applyFill="1"/>
    <xf numFmtId="0" fontId="9" fillId="5" borderId="0" xfId="0" applyFont="1" applyFill="1" applyAlignment="1">
      <alignment horizontal="center"/>
    </xf>
    <xf numFmtId="0" fontId="13" fillId="5" borderId="0" xfId="0" applyFont="1" applyFill="1"/>
    <xf numFmtId="0" fontId="14" fillId="4" borderId="0" xfId="0" applyFont="1" applyFill="1" applyAlignment="1">
      <alignment horizontal="center"/>
    </xf>
    <xf numFmtId="0" fontId="9" fillId="0" borderId="0" xfId="0" applyFont="1" applyAlignment="1">
      <alignment horizontal="center"/>
    </xf>
    <xf numFmtId="14" fontId="15" fillId="0" borderId="0" xfId="6" applyNumberFormat="1" applyFont="1" applyAlignment="1">
      <alignment horizontal="center"/>
    </xf>
    <xf numFmtId="0" fontId="15" fillId="0" borderId="0" xfId="6" applyFont="1"/>
    <xf numFmtId="167" fontId="15" fillId="0" borderId="0" xfId="7" applyNumberFormat="1" applyFont="1"/>
    <xf numFmtId="0" fontId="10" fillId="0" borderId="0" xfId="6" applyFont="1" applyAlignment="1">
      <alignment horizontal="right"/>
    </xf>
    <xf numFmtId="167" fontId="10" fillId="0" borderId="0" xfId="7" applyNumberFormat="1" applyFont="1"/>
    <xf numFmtId="164" fontId="15" fillId="0" borderId="0" xfId="6" applyNumberFormat="1" applyFont="1"/>
    <xf numFmtId="14" fontId="10" fillId="0" borderId="0" xfId="6" applyNumberFormat="1" applyFont="1" applyAlignment="1">
      <alignment horizontal="center"/>
    </xf>
    <xf numFmtId="14" fontId="15" fillId="0" borderId="0" xfId="6" applyNumberFormat="1" applyFont="1"/>
    <xf numFmtId="169" fontId="15" fillId="0" borderId="0" xfId="2" applyNumberFormat="1" applyFont="1"/>
    <xf numFmtId="170" fontId="15" fillId="0" borderId="0" xfId="7" applyNumberFormat="1" applyFont="1"/>
    <xf numFmtId="2" fontId="15" fillId="0" borderId="0" xfId="7" applyNumberFormat="1" applyFont="1"/>
    <xf numFmtId="2" fontId="15" fillId="0" borderId="0" xfId="7" applyNumberFormat="1" applyFont="1" applyAlignment="1">
      <alignment horizontal="right"/>
    </xf>
    <xf numFmtId="0" fontId="9" fillId="0" borderId="0" xfId="0" applyFont="1" applyAlignment="1">
      <alignment horizontal="right"/>
    </xf>
    <xf numFmtId="171" fontId="15" fillId="0" borderId="0" xfId="7" applyNumberFormat="1" applyFont="1" applyAlignment="1">
      <alignment horizontal="center"/>
    </xf>
    <xf numFmtId="171" fontId="9" fillId="0" borderId="0" xfId="0" applyNumberFormat="1" applyFont="1" applyAlignment="1">
      <alignment horizontal="center"/>
    </xf>
    <xf numFmtId="0" fontId="7" fillId="7" borderId="2" xfId="0" applyFont="1" applyFill="1" applyBorder="1"/>
    <xf numFmtId="0" fontId="7" fillId="7" borderId="3" xfId="0" applyFont="1" applyFill="1" applyBorder="1" applyAlignment="1">
      <alignment horizontal="centerContinuous"/>
    </xf>
    <xf numFmtId="0" fontId="7" fillId="7" borderId="4" xfId="0" applyFont="1" applyFill="1" applyBorder="1" applyAlignment="1">
      <alignment horizontal="centerContinuous"/>
    </xf>
    <xf numFmtId="0" fontId="7" fillId="7" borderId="5" xfId="0" applyFont="1" applyFill="1" applyBorder="1" applyAlignment="1">
      <alignment horizontal="centerContinuous"/>
    </xf>
    <xf numFmtId="0" fontId="7" fillId="7" borderId="2" xfId="0" applyFont="1" applyFill="1" applyBorder="1" applyAlignment="1">
      <alignment horizontal="center"/>
    </xf>
    <xf numFmtId="0" fontId="13" fillId="5" borderId="0" xfId="0" applyFont="1" applyFill="1" applyAlignment="1"/>
    <xf numFmtId="0" fontId="18" fillId="0" borderId="0" xfId="10"/>
    <xf numFmtId="0" fontId="19" fillId="0" borderId="0" xfId="11"/>
    <xf numFmtId="0" fontId="20" fillId="0" borderId="0" xfId="11" applyFont="1"/>
    <xf numFmtId="0" fontId="21" fillId="0" borderId="0" xfId="11" applyFont="1"/>
    <xf numFmtId="0" fontId="21" fillId="0" borderId="0" xfId="11" applyFont="1" applyAlignment="1">
      <alignment vertical="center"/>
    </xf>
    <xf numFmtId="0" fontId="7" fillId="0" borderId="0" xfId="0" applyFont="1" applyAlignment="1">
      <alignment horizontal="center"/>
    </xf>
    <xf numFmtId="1" fontId="15" fillId="0" borderId="0" xfId="7" applyNumberFormat="1" applyFont="1" applyAlignment="1">
      <alignment horizontal="center"/>
    </xf>
    <xf numFmtId="2" fontId="22" fillId="0" borderId="0" xfId="7" applyNumberFormat="1" applyFont="1"/>
    <xf numFmtId="14" fontId="22" fillId="0" borderId="0" xfId="6" applyNumberFormat="1" applyFont="1"/>
    <xf numFmtId="0" fontId="22" fillId="0" borderId="0" xfId="0" applyFont="1"/>
    <xf numFmtId="164" fontId="8" fillId="8" borderId="0" xfId="6" applyNumberFormat="1" applyFont="1" applyFill="1" applyAlignment="1">
      <alignment horizontal="center"/>
    </xf>
    <xf numFmtId="0" fontId="8" fillId="8" borderId="0" xfId="6" applyFont="1" applyFill="1"/>
    <xf numFmtId="0" fontId="8" fillId="8" borderId="0" xfId="6" applyFont="1" applyFill="1" applyAlignment="1">
      <alignment horizontal="center"/>
    </xf>
    <xf numFmtId="166" fontId="8" fillId="8" borderId="0" xfId="7" applyNumberFormat="1" applyFont="1" applyFill="1" applyAlignment="1">
      <alignment horizontal="center"/>
    </xf>
    <xf numFmtId="164" fontId="10" fillId="8" borderId="0" xfId="6" applyNumberFormat="1" applyFont="1" applyFill="1" applyAlignment="1">
      <alignment horizontal="center"/>
    </xf>
    <xf numFmtId="0" fontId="10" fillId="8" borderId="0" xfId="6" applyFont="1" applyFill="1"/>
    <xf numFmtId="0" fontId="10" fillId="8" borderId="0" xfId="6" applyFont="1" applyFill="1" applyAlignment="1">
      <alignment horizontal="center"/>
    </xf>
    <xf numFmtId="166" fontId="10" fillId="8" borderId="0" xfId="7" applyNumberFormat="1" applyFont="1" applyFill="1" applyAlignment="1">
      <alignment horizontal="center"/>
    </xf>
    <xf numFmtId="14" fontId="23" fillId="9" borderId="0" xfId="6" applyNumberFormat="1" applyFont="1" applyFill="1" applyAlignment="1">
      <alignment horizontal="center"/>
    </xf>
    <xf numFmtId="0" fontId="9" fillId="0" borderId="6" xfId="0" applyFont="1" applyBorder="1"/>
    <xf numFmtId="169" fontId="15" fillId="0" borderId="6" xfId="2" applyNumberFormat="1" applyFont="1" applyBorder="1"/>
    <xf numFmtId="169" fontId="15" fillId="0" borderId="6" xfId="2" applyNumberFormat="1" applyFont="1" applyBorder="1" applyAlignment="1">
      <alignment horizontal="right"/>
    </xf>
    <xf numFmtId="0" fontId="23" fillId="9" borderId="0" xfId="6" applyFont="1" applyFill="1" applyAlignment="1">
      <alignment horizontal="center"/>
    </xf>
    <xf numFmtId="14" fontId="15" fillId="0" borderId="6" xfId="6" applyNumberFormat="1" applyFont="1" applyBorder="1" applyAlignment="1">
      <alignment horizontal="center"/>
    </xf>
    <xf numFmtId="0" fontId="23" fillId="9" borderId="0" xfId="6" applyFont="1" applyFill="1" applyAlignment="1">
      <alignment horizontal="right"/>
    </xf>
    <xf numFmtId="167" fontId="23" fillId="9" borderId="0" xfId="7" applyNumberFormat="1" applyFont="1" applyFill="1" applyAlignment="1">
      <alignment horizontal="right"/>
    </xf>
    <xf numFmtId="0" fontId="23" fillId="9" borderId="0" xfId="0" applyFont="1" applyFill="1" applyAlignment="1">
      <alignment horizontal="right"/>
    </xf>
    <xf numFmtId="170" fontId="15" fillId="0" borderId="6" xfId="7" applyNumberFormat="1" applyFont="1" applyBorder="1" applyAlignment="1">
      <alignment horizontal="right"/>
    </xf>
    <xf numFmtId="14" fontId="23" fillId="10" borderId="0" xfId="6" applyNumberFormat="1" applyFont="1" applyFill="1" applyAlignment="1">
      <alignment horizontal="center"/>
    </xf>
    <xf numFmtId="0" fontId="23" fillId="10" borderId="0" xfId="6" applyFont="1" applyFill="1" applyAlignment="1">
      <alignment horizontal="right"/>
    </xf>
    <xf numFmtId="0" fontId="23" fillId="10" borderId="0" xfId="0" applyFont="1" applyFill="1" applyAlignment="1">
      <alignment horizontal="right"/>
    </xf>
    <xf numFmtId="0" fontId="0" fillId="0" borderId="7" xfId="0" applyBorder="1"/>
    <xf numFmtId="2" fontId="15" fillId="0" borderId="7" xfId="7" applyNumberFormat="1" applyFont="1" applyBorder="1"/>
    <xf numFmtId="0" fontId="0" fillId="0" borderId="8" xfId="0" applyBorder="1"/>
    <xf numFmtId="2" fontId="15" fillId="0" borderId="8" xfId="7" applyNumberFormat="1" applyFont="1" applyBorder="1"/>
    <xf numFmtId="0" fontId="9" fillId="12" borderId="0" xfId="0" applyFont="1" applyFill="1"/>
    <xf numFmtId="14" fontId="23" fillId="11" borderId="10" xfId="6" applyNumberFormat="1" applyFont="1" applyFill="1" applyBorder="1" applyAlignment="1">
      <alignment horizontal="center"/>
    </xf>
    <xf numFmtId="0" fontId="23" fillId="11" borderId="11" xfId="6" applyFont="1" applyFill="1" applyBorder="1" applyAlignment="1">
      <alignment horizontal="center"/>
    </xf>
    <xf numFmtId="0" fontId="23" fillId="11" borderId="12" xfId="0" applyFont="1" applyFill="1" applyBorder="1" applyAlignment="1">
      <alignment horizontal="center"/>
    </xf>
    <xf numFmtId="0" fontId="7" fillId="7" borderId="2" xfId="0" applyFont="1" applyFill="1" applyBorder="1" applyAlignment="1">
      <alignment horizontal="center" shrinkToFit="1"/>
    </xf>
    <xf numFmtId="0" fontId="0" fillId="0" borderId="20" xfId="0" applyBorder="1"/>
    <xf numFmtId="172" fontId="0" fillId="0" borderId="20" xfId="0" applyNumberFormat="1" applyBorder="1" applyAlignment="1">
      <alignment horizontal="center"/>
    </xf>
    <xf numFmtId="1" fontId="0" fillId="0" borderId="20" xfId="0" applyNumberFormat="1" applyBorder="1" applyAlignment="1">
      <alignment horizontal="center"/>
    </xf>
    <xf numFmtId="1" fontId="9" fillId="0" borderId="20" xfId="0" applyNumberFormat="1" applyFont="1" applyBorder="1" applyAlignment="1">
      <alignment horizontal="center"/>
    </xf>
    <xf numFmtId="0" fontId="23" fillId="13" borderId="0" xfId="0" applyFont="1" applyFill="1" applyAlignment="1">
      <alignment horizontal="center"/>
    </xf>
    <xf numFmtId="2" fontId="23" fillId="13" borderId="0" xfId="7" applyNumberFormat="1" applyFont="1" applyFill="1" applyAlignment="1">
      <alignment horizontal="center"/>
    </xf>
    <xf numFmtId="171" fontId="23" fillId="13" borderId="0" xfId="7" applyNumberFormat="1" applyFont="1" applyFill="1" applyAlignment="1">
      <alignment horizontal="center"/>
    </xf>
    <xf numFmtId="0" fontId="3" fillId="14" borderId="0" xfId="5" applyFill="1" applyBorder="1"/>
    <xf numFmtId="0" fontId="3" fillId="14" borderId="0" xfId="5" applyFill="1" applyBorder="1" applyAlignment="1">
      <alignment horizontal="center"/>
    </xf>
    <xf numFmtId="0" fontId="24" fillId="0" borderId="0" xfId="0" applyFont="1"/>
    <xf numFmtId="173" fontId="24" fillId="0" borderId="0" xfId="0" applyNumberFormat="1" applyFont="1" applyAlignment="1">
      <alignment horizontal="right" indent="1"/>
    </xf>
    <xf numFmtId="44" fontId="0" fillId="0" borderId="0" xfId="2" applyFont="1"/>
    <xf numFmtId="169" fontId="0" fillId="0" borderId="0" xfId="2" applyNumberFormat="1" applyFont="1"/>
    <xf numFmtId="169" fontId="0" fillId="0" borderId="0" xfId="0" applyNumberFormat="1"/>
    <xf numFmtId="0" fontId="5" fillId="5" borderId="0" xfId="0" applyFont="1" applyFill="1" applyAlignment="1"/>
    <xf numFmtId="0" fontId="0" fillId="5" borderId="0" xfId="0" applyFont="1" applyFill="1" applyAlignment="1"/>
    <xf numFmtId="0" fontId="0" fillId="0" borderId="0" xfId="0" applyFont="1" applyAlignment="1"/>
    <xf numFmtId="174" fontId="15" fillId="0" borderId="0" xfId="6" applyNumberFormat="1" applyFont="1"/>
    <xf numFmtId="0" fontId="0" fillId="0" borderId="21" xfId="0" applyBorder="1"/>
    <xf numFmtId="174" fontId="15" fillId="0" borderId="22" xfId="1" applyNumberFormat="1" applyFont="1" applyBorder="1"/>
    <xf numFmtId="174" fontId="15" fillId="0" borderId="22" xfId="6" applyNumberFormat="1" applyFont="1" applyBorder="1"/>
    <xf numFmtId="0" fontId="7" fillId="0" borderId="23" xfId="0" applyFont="1" applyBorder="1"/>
    <xf numFmtId="0" fontId="7" fillId="0" borderId="24" xfId="0" applyFont="1" applyBorder="1"/>
    <xf numFmtId="174" fontId="10" fillId="0" borderId="24" xfId="1" applyNumberFormat="1" applyFont="1" applyBorder="1" applyAlignment="1">
      <alignment horizontal="center" vertical="center" wrapText="1"/>
    </xf>
    <xf numFmtId="0" fontId="10" fillId="0" borderId="24" xfId="6" applyFont="1" applyBorder="1" applyAlignment="1">
      <alignment horizontal="center" vertical="center" wrapText="1"/>
    </xf>
    <xf numFmtId="0" fontId="10" fillId="0" borderId="24" xfId="6" applyFont="1" applyBorder="1" applyAlignment="1">
      <alignment horizontal="center" vertical="center"/>
    </xf>
    <xf numFmtId="9" fontId="0" fillId="0" borderId="0" xfId="3" applyNumberFormat="1" applyFont="1"/>
    <xf numFmtId="0" fontId="5" fillId="5" borderId="0" xfId="0" quotePrefix="1" applyFont="1" applyFill="1"/>
    <xf numFmtId="0" fontId="25" fillId="0" borderId="0" xfId="0" quotePrefix="1" applyFont="1"/>
    <xf numFmtId="0" fontId="13" fillId="5" borderId="0" xfId="0" quotePrefix="1" applyFont="1" applyFill="1"/>
    <xf numFmtId="0" fontId="9" fillId="5" borderId="0" xfId="0" applyFont="1" applyFill="1" applyAlignment="1"/>
    <xf numFmtId="0" fontId="9" fillId="0" borderId="0" xfId="0" applyFont="1" applyAlignment="1"/>
    <xf numFmtId="169" fontId="9" fillId="0" borderId="0" xfId="2" applyNumberFormat="1" applyFont="1"/>
    <xf numFmtId="9" fontId="9" fillId="0" borderId="0" xfId="3" applyNumberFormat="1" applyFont="1"/>
    <xf numFmtId="175" fontId="16" fillId="0" borderId="0" xfId="2" applyNumberFormat="1" applyFont="1" applyFill="1" applyBorder="1" applyAlignment="1">
      <alignment horizontal="center" vertical="center"/>
    </xf>
    <xf numFmtId="175" fontId="11" fillId="0" borderId="0" xfId="2" applyNumberFormat="1" applyFont="1" applyFill="1" applyBorder="1" applyAlignment="1">
      <alignment horizontal="center" vertical="center"/>
    </xf>
    <xf numFmtId="0" fontId="7" fillId="12" borderId="0" xfId="0" applyFont="1" applyFill="1"/>
    <xf numFmtId="169" fontId="9" fillId="12" borderId="0" xfId="2" applyNumberFormat="1" applyFont="1" applyFill="1"/>
    <xf numFmtId="9" fontId="9" fillId="12" borderId="0" xfId="3" applyNumberFormat="1" applyFont="1" applyFill="1"/>
    <xf numFmtId="175" fontId="16" fillId="12" borderId="0" xfId="2" applyNumberFormat="1" applyFont="1" applyFill="1" applyBorder="1" applyAlignment="1">
      <alignment horizontal="center" vertical="center"/>
    </xf>
    <xf numFmtId="175" fontId="11" fillId="12" borderId="0" xfId="2" applyNumberFormat="1" applyFont="1" applyFill="1" applyBorder="1" applyAlignment="1">
      <alignment horizontal="center" vertical="center"/>
    </xf>
    <xf numFmtId="14" fontId="0" fillId="0" borderId="0" xfId="0" applyNumberFormat="1" applyAlignment="1">
      <alignment horizontal="center"/>
    </xf>
    <xf numFmtId="0" fontId="7" fillId="0" borderId="0" xfId="0" applyFont="1" applyAlignment="1">
      <alignment horizontal="right" indent="2"/>
    </xf>
    <xf numFmtId="44" fontId="7" fillId="0" borderId="0" xfId="2" applyFont="1"/>
    <xf numFmtId="0" fontId="0" fillId="0" borderId="13" xfId="0" applyFill="1" applyBorder="1"/>
    <xf numFmtId="2" fontId="15" fillId="0" borderId="9" xfId="7" applyNumberFormat="1" applyFont="1" applyFill="1" applyBorder="1"/>
    <xf numFmtId="171" fontId="15" fillId="0" borderId="9" xfId="7" applyNumberFormat="1" applyFont="1" applyFill="1" applyBorder="1" applyAlignment="1">
      <alignment horizontal="center"/>
    </xf>
    <xf numFmtId="2" fontId="15" fillId="0" borderId="14" xfId="7" applyNumberFormat="1" applyFont="1" applyFill="1" applyBorder="1" applyAlignment="1">
      <alignment horizontal="right"/>
    </xf>
    <xf numFmtId="0" fontId="0" fillId="0" borderId="15" xfId="0" applyFill="1" applyBorder="1"/>
    <xf numFmtId="2" fontId="15" fillId="0" borderId="1" xfId="7" applyNumberFormat="1" applyFont="1" applyFill="1" applyBorder="1"/>
    <xf numFmtId="171" fontId="15" fillId="0" borderId="1" xfId="7" applyNumberFormat="1" applyFont="1" applyFill="1" applyBorder="1" applyAlignment="1">
      <alignment horizontal="center"/>
    </xf>
    <xf numFmtId="2" fontId="15" fillId="0" borderId="16" xfId="7" applyNumberFormat="1" applyFont="1" applyFill="1" applyBorder="1" applyAlignment="1">
      <alignment horizontal="right"/>
    </xf>
    <xf numFmtId="0" fontId="9" fillId="0" borderId="15" xfId="0" applyFont="1" applyFill="1" applyBorder="1"/>
    <xf numFmtId="14" fontId="15" fillId="0" borderId="1" xfId="6" applyNumberFormat="1" applyFont="1" applyFill="1" applyBorder="1"/>
    <xf numFmtId="169" fontId="15" fillId="0" borderId="1" xfId="2" applyNumberFormat="1" applyFont="1" applyFill="1" applyBorder="1"/>
    <xf numFmtId="0" fontId="9" fillId="0" borderId="16" xfId="0" applyFont="1" applyFill="1" applyBorder="1" applyAlignment="1">
      <alignment horizontal="right"/>
    </xf>
    <xf numFmtId="0" fontId="9" fillId="0" borderId="1" xfId="0" applyFont="1" applyFill="1" applyBorder="1"/>
    <xf numFmtId="171" fontId="9" fillId="0" borderId="1" xfId="0" applyNumberFormat="1" applyFont="1" applyFill="1" applyBorder="1" applyAlignment="1">
      <alignment horizontal="center"/>
    </xf>
    <xf numFmtId="0" fontId="9" fillId="0" borderId="17" xfId="0" applyFont="1" applyFill="1" applyBorder="1"/>
    <xf numFmtId="0" fontId="9" fillId="0" borderId="18" xfId="0" applyFont="1" applyFill="1" applyBorder="1"/>
    <xf numFmtId="171" fontId="9" fillId="0" borderId="18" xfId="0" applyNumberFormat="1" applyFont="1" applyFill="1" applyBorder="1" applyAlignment="1">
      <alignment horizontal="center"/>
    </xf>
    <xf numFmtId="2" fontId="15" fillId="0" borderId="18" xfId="7" applyNumberFormat="1" applyFont="1" applyFill="1" applyBorder="1"/>
    <xf numFmtId="0" fontId="9" fillId="0" borderId="19" xfId="0" applyFont="1" applyFill="1" applyBorder="1" applyAlignment="1">
      <alignment horizontal="right"/>
    </xf>
    <xf numFmtId="0" fontId="3" fillId="0" borderId="0" xfId="0" applyFont="1"/>
    <xf numFmtId="0" fontId="7" fillId="0" borderId="26" xfId="0" applyFont="1" applyBorder="1"/>
    <xf numFmtId="0" fontId="7" fillId="0" borderId="27" xfId="0" applyFont="1" applyBorder="1"/>
    <xf numFmtId="0" fontId="7" fillId="0" borderId="28" xfId="0" applyFont="1" applyBorder="1"/>
    <xf numFmtId="0" fontId="0" fillId="0" borderId="29" xfId="0" applyBorder="1"/>
    <xf numFmtId="0" fontId="0" fillId="0" borderId="30" xfId="0" applyBorder="1"/>
    <xf numFmtId="172" fontId="0" fillId="0" borderId="30" xfId="0" applyNumberFormat="1" applyBorder="1"/>
    <xf numFmtId="172" fontId="7" fillId="0" borderId="31" xfId="0" applyNumberFormat="1" applyFont="1" applyBorder="1"/>
    <xf numFmtId="0" fontId="0" fillId="0" borderId="32" xfId="0" applyBorder="1"/>
    <xf numFmtId="0" fontId="0" fillId="0" borderId="33" xfId="0" applyBorder="1"/>
    <xf numFmtId="172" fontId="0" fillId="0" borderId="33" xfId="0" applyNumberFormat="1" applyBorder="1"/>
    <xf numFmtId="172" fontId="7" fillId="0" borderId="34" xfId="0" applyNumberFormat="1" applyFont="1" applyBorder="1"/>
    <xf numFmtId="0" fontId="0" fillId="0" borderId="35" xfId="0" applyBorder="1"/>
    <xf numFmtId="0" fontId="0" fillId="0" borderId="36" xfId="0" applyBorder="1"/>
    <xf numFmtId="172" fontId="0" fillId="0" borderId="36" xfId="0" applyNumberFormat="1" applyBorder="1"/>
    <xf numFmtId="172" fontId="7" fillId="0" borderId="37" xfId="0" applyNumberFormat="1" applyFont="1" applyBorder="1"/>
    <xf numFmtId="167" fontId="9" fillId="6" borderId="0" xfId="0" applyNumberFormat="1" applyFont="1" applyFill="1" applyAlignment="1">
      <alignment horizontal="center"/>
    </xf>
    <xf numFmtId="0" fontId="0" fillId="0" borderId="0" xfId="0"/>
    <xf numFmtId="173" fontId="24" fillId="0" borderId="0" xfId="0" applyNumberFormat="1" applyFont="1" applyAlignment="1">
      <alignment horizontal="center"/>
    </xf>
    <xf numFmtId="0" fontId="23" fillId="9" borderId="0" xfId="0" applyFont="1" applyFill="1"/>
    <xf numFmtId="172" fontId="23" fillId="9" borderId="0" xfId="0" applyNumberFormat="1" applyFont="1" applyFill="1"/>
    <xf numFmtId="0" fontId="2" fillId="2" borderId="0" xfId="4" applyNumberFormat="1" applyAlignment="1">
      <alignment horizontal="left" indent="1"/>
    </xf>
    <xf numFmtId="0" fontId="23" fillId="11" borderId="38" xfId="0" applyFont="1" applyFill="1" applyBorder="1" applyAlignment="1">
      <alignment horizontal="center"/>
    </xf>
    <xf numFmtId="2" fontId="15" fillId="0" borderId="39" xfId="7" applyNumberFormat="1" applyFont="1" applyFill="1" applyBorder="1" applyAlignment="1">
      <alignment horizontal="right"/>
    </xf>
    <xf numFmtId="2" fontId="15" fillId="0" borderId="40" xfId="7" applyNumberFormat="1" applyFont="1" applyFill="1" applyBorder="1" applyAlignment="1">
      <alignment horizontal="right"/>
    </xf>
    <xf numFmtId="0" fontId="9" fillId="0" borderId="40" xfId="0" applyFont="1" applyFill="1" applyBorder="1" applyAlignment="1">
      <alignment horizontal="right"/>
    </xf>
    <xf numFmtId="0" fontId="9" fillId="0" borderId="41" xfId="0" applyFont="1" applyFill="1" applyBorder="1" applyAlignment="1">
      <alignment horizontal="right"/>
    </xf>
    <xf numFmtId="1" fontId="15" fillId="0" borderId="9" xfId="7" applyNumberFormat="1" applyFont="1" applyFill="1" applyBorder="1" applyAlignment="1">
      <alignment horizontal="center"/>
    </xf>
    <xf numFmtId="1" fontId="15" fillId="0" borderId="1" xfId="7" applyNumberFormat="1" applyFont="1" applyFill="1" applyBorder="1" applyAlignment="1">
      <alignment horizontal="center"/>
    </xf>
    <xf numFmtId="1" fontId="9" fillId="0" borderId="1" xfId="0" applyNumberFormat="1" applyFont="1" applyFill="1" applyBorder="1" applyAlignment="1">
      <alignment horizontal="center"/>
    </xf>
    <xf numFmtId="1" fontId="15" fillId="0" borderId="18" xfId="7" applyNumberFormat="1" applyFont="1" applyFill="1" applyBorder="1" applyAlignment="1">
      <alignment horizontal="center"/>
    </xf>
    <xf numFmtId="2" fontId="15" fillId="0" borderId="14" xfId="7" applyNumberFormat="1" applyFont="1" applyFill="1" applyBorder="1" applyAlignment="1">
      <alignment horizontal="center"/>
    </xf>
    <xf numFmtId="2" fontId="15" fillId="0" borderId="16" xfId="7" applyNumberFormat="1" applyFont="1" applyFill="1" applyBorder="1" applyAlignment="1">
      <alignment horizontal="center"/>
    </xf>
    <xf numFmtId="0" fontId="9" fillId="0" borderId="16" xfId="0" applyFont="1" applyFill="1" applyBorder="1" applyAlignment="1">
      <alignment horizontal="center"/>
    </xf>
    <xf numFmtId="0" fontId="9" fillId="0" borderId="19" xfId="0" applyFont="1" applyFill="1" applyBorder="1" applyAlignment="1">
      <alignment horizontal="center"/>
    </xf>
    <xf numFmtId="0" fontId="0" fillId="0" borderId="0" xfId="0" quotePrefix="1"/>
    <xf numFmtId="0" fontId="12" fillId="0" borderId="0" xfId="0" quotePrefix="1" applyFont="1" applyFill="1"/>
    <xf numFmtId="0" fontId="3" fillId="0" borderId="0" xfId="0" applyFont="1" applyProtection="1">
      <protection locked="0"/>
    </xf>
    <xf numFmtId="2" fontId="0" fillId="0" borderId="0" xfId="0" applyNumberFormat="1"/>
    <xf numFmtId="0" fontId="13" fillId="5" borderId="0" xfId="0" applyFont="1" applyFill="1" applyAlignment="1">
      <alignment wrapText="1"/>
    </xf>
    <xf numFmtId="0" fontId="9" fillId="0" borderId="42" xfId="0" applyFont="1" applyBorder="1"/>
    <xf numFmtId="14" fontId="15" fillId="0" borderId="42" xfId="6" applyNumberFormat="1" applyFont="1" applyBorder="1" applyAlignment="1">
      <alignment horizontal="center"/>
    </xf>
    <xf numFmtId="169" fontId="15" fillId="0" borderId="42" xfId="2" applyNumberFormat="1" applyFont="1" applyBorder="1"/>
    <xf numFmtId="170" fontId="15" fillId="0" borderId="42" xfId="7" applyNumberFormat="1" applyFont="1" applyBorder="1" applyAlignment="1">
      <alignment horizontal="right"/>
    </xf>
    <xf numFmtId="0" fontId="10" fillId="0" borderId="24" xfId="6" applyFont="1" applyBorder="1" applyAlignment="1">
      <alignment horizontal="center" vertical="center" wrapText="1"/>
    </xf>
    <xf numFmtId="0" fontId="10" fillId="0" borderId="25" xfId="6" applyFont="1" applyBorder="1" applyAlignment="1">
      <alignment horizontal="center" vertical="center" wrapText="1"/>
    </xf>
  </cellXfs>
  <cellStyles count="12">
    <cellStyle name="Bueno" xfId="4" builtinId="26"/>
    <cellStyle name="Columna de texto Z-A" xfId="10" xr:uid="{7CCD8081-11D8-4BDA-8A80-75742D17698B}"/>
    <cellStyle name="Comma 2" xfId="7" xr:uid="{383EDE09-0056-4300-B515-D5EBF8916615}"/>
    <cellStyle name="Currency 2" xfId="8" xr:uid="{5C4198C8-D8C5-44FB-AF6D-78459CE6CB31}"/>
    <cellStyle name="Énfasis6" xfId="5" builtinId="49"/>
    <cellStyle name="Millares" xfId="1" builtinId="3"/>
    <cellStyle name="Moneda" xfId="2" builtinId="4"/>
    <cellStyle name="Normal" xfId="0" builtinId="0"/>
    <cellStyle name="Normal 2" xfId="9" xr:uid="{35374C03-AE58-4065-93DE-1B60A1469EB8}"/>
    <cellStyle name="Normal 2 2" xfId="11" xr:uid="{54B99E0D-E393-4627-8B06-BF38B34103B3}"/>
    <cellStyle name="Normal 3" xfId="6" xr:uid="{F14AC6AD-2B6D-4A87-91D6-40D91EBD0051}"/>
    <cellStyle name="Porcentaje" xfId="3" builtinId="5"/>
  </cellStyles>
  <dxfs count="7">
    <dxf>
      <numFmt numFmtId="169" formatCode="_-* #,##0\ &quot;€&quot;_-;\-* #,##0\ &quot;€&quot;_-;_-* &quot;-&quot;??\ &quot;€&quot;_-;_-@_-"/>
    </dxf>
    <dxf>
      <font>
        <b val="0"/>
        <i val="0"/>
        <strike val="0"/>
        <condense val="0"/>
        <extend val="0"/>
        <outline val="0"/>
        <shadow val="0"/>
        <u val="none"/>
        <vertAlign val="baseline"/>
        <sz val="10"/>
        <color auto="1"/>
        <name val="Montserrat Light"/>
        <scheme val="minor"/>
      </font>
      <numFmt numFmtId="170" formatCode="#,##0_ ;\-#,##0\ "/>
      <alignment horizontal="right" vertical="bottom" textRotation="0" wrapText="0" indent="0" justifyLastLine="0" shrinkToFit="0" readingOrder="0"/>
      <border diagonalUp="0" diagonalDown="0">
        <left style="thin">
          <color theme="3"/>
        </left>
        <right style="thin">
          <color theme="3"/>
        </right>
        <top style="thin">
          <color theme="3"/>
        </top>
        <bottom style="thin">
          <color theme="3"/>
        </bottom>
        <vertical/>
        <horizontal/>
      </border>
    </dxf>
    <dxf>
      <font>
        <b val="0"/>
        <i val="0"/>
        <strike val="0"/>
        <condense val="0"/>
        <extend val="0"/>
        <outline val="0"/>
        <shadow val="0"/>
        <u val="none"/>
        <vertAlign val="baseline"/>
        <sz val="10"/>
        <color auto="1"/>
        <name val="Montserrat Light"/>
        <scheme val="minor"/>
      </font>
      <numFmt numFmtId="170" formatCode="#,##0_ ;\-#,##0\ "/>
      <alignment horizontal="right" vertical="bottom" textRotation="0" wrapText="0" indent="0" justifyLastLine="0" shrinkToFit="0" readingOrder="0"/>
      <border diagonalUp="0" diagonalDown="0">
        <left style="thin">
          <color theme="3"/>
        </left>
        <right style="thin">
          <color theme="3"/>
        </right>
        <top style="thin">
          <color theme="3"/>
        </top>
        <bottom style="thin">
          <color theme="3"/>
        </bottom>
        <vertical/>
        <horizontal/>
      </border>
    </dxf>
    <dxf>
      <font>
        <b val="0"/>
        <i val="0"/>
        <strike val="0"/>
        <condense val="0"/>
        <extend val="0"/>
        <outline val="0"/>
        <shadow val="0"/>
        <u val="none"/>
        <vertAlign val="baseline"/>
        <sz val="10"/>
        <color auto="1"/>
        <name val="Montserrat Light"/>
        <scheme val="minor"/>
      </font>
      <numFmt numFmtId="169" formatCode="_-* #,##0\ &quot;€&quot;_-;\-* #,##0\ &quot;€&quot;_-;_-* &quot;-&quot;??\ &quot;€&quot;_-;_-@_-"/>
      <border diagonalUp="0" diagonalDown="0">
        <left style="thin">
          <color theme="3"/>
        </left>
        <right style="thin">
          <color theme="3"/>
        </right>
        <top style="thin">
          <color theme="3"/>
        </top>
        <bottom style="thin">
          <color theme="3"/>
        </bottom>
        <vertical/>
        <horizontal/>
      </border>
    </dxf>
    <dxf>
      <font>
        <b val="0"/>
        <i val="0"/>
        <strike val="0"/>
        <condense val="0"/>
        <extend val="0"/>
        <outline val="0"/>
        <shadow val="0"/>
        <u val="none"/>
        <vertAlign val="baseline"/>
        <sz val="10"/>
        <color auto="1"/>
        <name val="Montserrat Light"/>
        <scheme val="minor"/>
      </font>
      <numFmt numFmtId="19" formatCode="dd/mm/yyyy"/>
      <alignment horizontal="center" vertical="bottom" textRotation="0" wrapText="0" indent="0" justifyLastLine="0" shrinkToFit="0" readingOrder="0"/>
      <border diagonalUp="0" diagonalDown="0">
        <left style="thin">
          <color theme="3"/>
        </left>
        <right style="thin">
          <color theme="3"/>
        </right>
        <top style="thin">
          <color theme="3"/>
        </top>
        <bottom style="thin">
          <color theme="3"/>
        </bottom>
        <vertical/>
        <horizontal/>
      </border>
    </dxf>
    <dxf>
      <font>
        <b val="0"/>
        <i val="0"/>
        <strike val="0"/>
        <condense val="0"/>
        <extend val="0"/>
        <outline val="0"/>
        <shadow val="0"/>
        <u val="none"/>
        <vertAlign val="baseline"/>
        <sz val="10"/>
        <color theme="1"/>
        <name val="Montserrat Light"/>
        <scheme val="minor"/>
      </font>
      <border diagonalUp="0" diagonalDown="0">
        <left style="thin">
          <color theme="3"/>
        </left>
        <right style="thin">
          <color theme="3"/>
        </right>
        <top style="thin">
          <color theme="3"/>
        </top>
        <bottom style="thin">
          <color theme="3"/>
        </bottom>
        <vertical/>
        <horizontal/>
      </border>
    </dxf>
    <dxf>
      <border outline="0">
        <bottom style="thin">
          <color theme="3"/>
        </bottom>
      </border>
    </dxf>
  </dxfs>
  <tableStyles count="1" defaultTableStyle="TableStyleMedium2" defaultPivotStyle="PivotStyleLight16">
    <tableStyle name="Invisible" pivot="0" table="0" count="0" xr9:uid="{5166B203-F8E5-40F8-B393-13BF0F9C28F2}"/>
  </tableStyles>
  <colors>
    <mruColors>
      <color rgb="FFD00000"/>
      <color rgb="FFFFEB9C"/>
      <color rgb="FF9C5700"/>
      <color rgb="FF9C0006"/>
      <color rgb="FFFFC7CE"/>
      <color rgb="FFFFB9B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mariahelenaacosta.com/ofimatica/" TargetMode="External"/><Relationship Id="rId1" Type="http://schemas.openxmlformats.org/officeDocument/2006/relationships/image" Target="../media/image1.jpeg"/><Relationship Id="rId5" Type="http://schemas.openxmlformats.org/officeDocument/2006/relationships/image" Target="../media/image3.png"/><Relationship Id="rId4" Type="http://schemas.openxmlformats.org/officeDocument/2006/relationships/hyperlink" Target="https://www.youtube.com/channel/UCgBbRSMIih6ZsTmt7eACZJQ"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1.png"/><Relationship Id="rId18" Type="http://schemas.openxmlformats.org/officeDocument/2006/relationships/hyperlink" Target="https://www.facebook.com/MariaHelenaAcostaP" TargetMode="External"/><Relationship Id="rId3" Type="http://schemas.openxmlformats.org/officeDocument/2006/relationships/hyperlink" Target="https://mariahelenaacosta.com/estructura-basica-de-cualquier-funcion-en-excel/" TargetMode="External"/><Relationship Id="rId7" Type="http://schemas.openxmlformats.org/officeDocument/2006/relationships/image" Target="../media/image7.svg"/><Relationship Id="rId12" Type="http://schemas.openxmlformats.org/officeDocument/2006/relationships/hyperlink" Target="https://www.pinterest.es/soymalena_/" TargetMode="External"/><Relationship Id="rId17" Type="http://schemas.openxmlformats.org/officeDocument/2006/relationships/image" Target="../media/image13.png"/><Relationship Id="rId2" Type="http://schemas.openxmlformats.org/officeDocument/2006/relationships/hyperlink" Target="https://mariahelenaacosta.com/insertar-una-tabla-dinamica-para-resumir-datos-en-una-hoja-de-excel/" TargetMode="External"/><Relationship Id="rId16" Type="http://schemas.openxmlformats.org/officeDocument/2006/relationships/hyperlink" Target="https://www.instagram.com/soymalena_/" TargetMode="External"/><Relationship Id="rId20" Type="http://schemas.openxmlformats.org/officeDocument/2006/relationships/hyperlink" Target="https://mariahelenaacosta.com/ofimatica/" TargetMode="External"/><Relationship Id="rId1" Type="http://schemas.openxmlformats.org/officeDocument/2006/relationships/hyperlink" Target="https://mariahelenaacosta.com/RESERVA/" TargetMode="External"/><Relationship Id="rId6" Type="http://schemas.openxmlformats.org/officeDocument/2006/relationships/image" Target="../media/image6.png"/><Relationship Id="rId11" Type="http://schemas.openxmlformats.org/officeDocument/2006/relationships/image" Target="../media/image10.png"/><Relationship Id="rId5" Type="http://schemas.openxmlformats.org/officeDocument/2006/relationships/image" Target="../media/image5.svg"/><Relationship Id="rId15" Type="http://schemas.openxmlformats.org/officeDocument/2006/relationships/image" Target="../media/image12.png"/><Relationship Id="rId10" Type="http://schemas.openxmlformats.org/officeDocument/2006/relationships/hyperlink" Target="https://www.linkedin.com/in/mariahelenaacosta/" TargetMode="External"/><Relationship Id="rId19" Type="http://schemas.openxmlformats.org/officeDocument/2006/relationships/image" Target="../media/image14.png"/><Relationship Id="rId4" Type="http://schemas.openxmlformats.org/officeDocument/2006/relationships/image" Target="../media/image4.png"/><Relationship Id="rId9" Type="http://schemas.openxmlformats.org/officeDocument/2006/relationships/image" Target="../media/image9.svg"/><Relationship Id="rId14" Type="http://schemas.openxmlformats.org/officeDocument/2006/relationships/hyperlink" Target="https://www.youtube.com/channel/UCgBbRSMIih6ZsTmt7eACZJQ" TargetMode="Externa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mariahelenaacosta.com/ofimatica/" TargetMode="External"/><Relationship Id="rId1" Type="http://schemas.openxmlformats.org/officeDocument/2006/relationships/image" Target="../media/image1.jpeg"/><Relationship Id="rId5" Type="http://schemas.openxmlformats.org/officeDocument/2006/relationships/image" Target="../media/image3.png"/><Relationship Id="rId4" Type="http://schemas.openxmlformats.org/officeDocument/2006/relationships/hyperlink" Target="https://www.youtube.com/channel/UCgBbRSMIih6ZsTmt7eACZJQ"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26072</xdr:colOff>
      <xdr:row>0</xdr:row>
      <xdr:rowOff>23326</xdr:rowOff>
    </xdr:from>
    <xdr:to>
      <xdr:col>5</xdr:col>
      <xdr:colOff>606749</xdr:colOff>
      <xdr:row>27</xdr:row>
      <xdr:rowOff>134491</xdr:rowOff>
    </xdr:to>
    <xdr:pic>
      <xdr:nvPicPr>
        <xdr:cNvPr id="9" name="Imagen 8">
          <a:extLst>
            <a:ext uri="{FF2B5EF4-FFF2-40B4-BE49-F238E27FC236}">
              <a16:creationId xmlns:a16="http://schemas.microsoft.com/office/drawing/2014/main" id="{BB165D68-E60D-41A9-BB2D-E38DAF7366A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582"/>
        <a:stretch/>
      </xdr:blipFill>
      <xdr:spPr>
        <a:xfrm>
          <a:off x="127154" y="23326"/>
          <a:ext cx="4250717" cy="5569573"/>
        </a:xfrm>
        <a:prstGeom prst="rect">
          <a:avLst/>
        </a:prstGeom>
      </xdr:spPr>
    </xdr:pic>
    <xdr:clientData/>
  </xdr:twoCellAnchor>
  <xdr:twoCellAnchor editAs="absolute">
    <xdr:from>
      <xdr:col>1</xdr:col>
      <xdr:colOff>77236</xdr:colOff>
      <xdr:row>0</xdr:row>
      <xdr:rowOff>0</xdr:rowOff>
    </xdr:from>
    <xdr:to>
      <xdr:col>11</xdr:col>
      <xdr:colOff>874226</xdr:colOff>
      <xdr:row>27</xdr:row>
      <xdr:rowOff>121592</xdr:rowOff>
    </xdr:to>
    <xdr:sp macro="" textlink="">
      <xdr:nvSpPr>
        <xdr:cNvPr id="3" name="Rectángulo 2">
          <a:extLst>
            <a:ext uri="{FF2B5EF4-FFF2-40B4-BE49-F238E27FC236}">
              <a16:creationId xmlns:a16="http://schemas.microsoft.com/office/drawing/2014/main" id="{AA4C7B5C-30A3-4D3A-9889-6CFE19AAC9F4}"/>
            </a:ext>
          </a:extLst>
        </xdr:cNvPr>
        <xdr:cNvSpPr/>
      </xdr:nvSpPr>
      <xdr:spPr bwMode="blackWhite">
        <a:xfrm flipH="1">
          <a:off x="178318" y="0"/>
          <a:ext cx="9987643" cy="5580000"/>
        </a:xfrm>
        <a:prstGeom prst="rect">
          <a:avLst/>
        </a:prstGeom>
        <a:gradFill flip="none" rotWithShape="1">
          <a:gsLst>
            <a:gs pos="0">
              <a:schemeClr val="accent6">
                <a:shade val="30000"/>
                <a:satMod val="115000"/>
                <a:alpha val="0"/>
              </a:schemeClr>
            </a:gs>
            <a:gs pos="33000">
              <a:schemeClr val="accent6">
                <a:shade val="67500"/>
                <a:satMod val="115000"/>
              </a:schemeClr>
            </a:gs>
            <a:gs pos="100000">
              <a:schemeClr val="accent6">
                <a:shade val="100000"/>
                <a:satMod val="115000"/>
              </a:schemeClr>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endParaRPr lang="es-ES" sz="1800"/>
        </a:p>
      </xdr:txBody>
    </xdr:sp>
    <xdr:clientData fPrintsWithSheet="0"/>
  </xdr:twoCellAnchor>
  <xdr:twoCellAnchor editAs="absolute">
    <xdr:from>
      <xdr:col>6</xdr:col>
      <xdr:colOff>194160</xdr:colOff>
      <xdr:row>0</xdr:row>
      <xdr:rowOff>182984</xdr:rowOff>
    </xdr:from>
    <xdr:to>
      <xdr:col>10</xdr:col>
      <xdr:colOff>507449</xdr:colOff>
      <xdr:row>11</xdr:row>
      <xdr:rowOff>10885</xdr:rowOff>
    </xdr:to>
    <xdr:sp macro="" textlink="">
      <xdr:nvSpPr>
        <xdr:cNvPr id="4" name="Título 1">
          <a:extLst>
            <a:ext uri="{FF2B5EF4-FFF2-40B4-BE49-F238E27FC236}">
              <a16:creationId xmlns:a16="http://schemas.microsoft.com/office/drawing/2014/main" id="{6B5375C9-C3E2-4AB4-87BC-D94EBB641901}"/>
            </a:ext>
          </a:extLst>
        </xdr:cNvPr>
        <xdr:cNvSpPr>
          <a:spLocks noGrp="1"/>
        </xdr:cNvSpPr>
      </xdr:nvSpPr>
      <xdr:spPr>
        <a:xfrm>
          <a:off x="4867760" y="182984"/>
          <a:ext cx="3970889" cy="2063101"/>
        </a:xfrm>
        <a:prstGeom prst="rect">
          <a:avLst/>
        </a:prstGeom>
      </xdr:spPr>
      <xdr:txBody>
        <a:bodyPr vert="horz" wrap="square" lIns="91440" tIns="45720" rIns="91440" bIns="45720" rtlCol="0" anchor="ctr" anchorCtr="0">
          <a:normAutofit/>
        </a:bodyPr>
        <a:lstStyle>
          <a:lvl1pPr marL="0" algn="l" defTabSz="914400" rtl="0" eaLnBrk="1" latinLnBrk="0" hangingPunct="1">
            <a:spcBef>
              <a:spcPct val="0"/>
            </a:spcBef>
            <a:buNone/>
            <a:defRPr lang="es-ES" sz="4800" kern="1200" noProof="0" dirty="0">
              <a:solidFill>
                <a:schemeClr val="bg1"/>
              </a:solidFill>
              <a:effectLst>
                <a:outerShdw blurRad="127000" dist="38100" dir="2700000" algn="tl" rotWithShape="0">
                  <a:prstClr val="black">
                    <a:alpha val="50000"/>
                  </a:prstClr>
                </a:outerShdw>
              </a:effectLst>
              <a:latin typeface="+mj-lt"/>
              <a:ea typeface="+mj-ea"/>
              <a:cs typeface="+mj-cs"/>
            </a:defRPr>
          </a:lvl1pPr>
        </a:lstStyle>
        <a:p>
          <a:r>
            <a:rPr lang="es-ES"/>
            <a:t>Formato Condicional</a:t>
          </a:r>
        </a:p>
      </xdr:txBody>
    </xdr:sp>
    <xdr:clientData/>
  </xdr:twoCellAnchor>
  <xdr:twoCellAnchor editAs="absolute">
    <xdr:from>
      <xdr:col>6</xdr:col>
      <xdr:colOff>268452</xdr:colOff>
      <xdr:row>9</xdr:row>
      <xdr:rowOff>77012</xdr:rowOff>
    </xdr:from>
    <xdr:to>
      <xdr:col>10</xdr:col>
      <xdr:colOff>249334</xdr:colOff>
      <xdr:row>12</xdr:row>
      <xdr:rowOff>105229</xdr:rowOff>
    </xdr:to>
    <xdr:sp macro="" textlink="">
      <xdr:nvSpPr>
        <xdr:cNvPr id="5" name="Subtítulo 2">
          <a:extLst>
            <a:ext uri="{FF2B5EF4-FFF2-40B4-BE49-F238E27FC236}">
              <a16:creationId xmlns:a16="http://schemas.microsoft.com/office/drawing/2014/main" id="{94D58020-5C5C-41BC-ADA6-C0042091F29C}"/>
            </a:ext>
          </a:extLst>
        </xdr:cNvPr>
        <xdr:cNvSpPr>
          <a:spLocks noGrp="1"/>
        </xdr:cNvSpPr>
      </xdr:nvSpPr>
      <xdr:spPr>
        <a:xfrm>
          <a:off x="4942052" y="1905812"/>
          <a:ext cx="3638482" cy="637817"/>
        </a:xfrm>
        <a:prstGeom prst="rect">
          <a:avLst/>
        </a:prstGeom>
      </xdr:spPr>
      <xdr:txBody>
        <a:bodyPr vert="horz" wrap="square" lIns="91440" tIns="45720" rIns="91440" bIns="45720" rtlCol="0">
          <a:normAutofit/>
        </a:bodyPr>
        <a:lstStyle>
          <a:lvl1pPr marL="0" indent="0" algn="l" defTabSz="914400" rtl="0" eaLnBrk="1" latinLnBrk="0" hangingPunct="1">
            <a:lnSpc>
              <a:spcPct val="150000"/>
            </a:lnSpc>
            <a:spcBef>
              <a:spcPts val="1000"/>
            </a:spcBef>
            <a:spcAft>
              <a:spcPts val="1200"/>
            </a:spcAft>
            <a:buFontTx/>
            <a:buNone/>
            <a:defRPr lang="en-US" sz="1200" kern="1200" dirty="0">
              <a:solidFill>
                <a:schemeClr val="tx1"/>
              </a:solidFill>
              <a:latin typeface="+mn-lt"/>
              <a:ea typeface="+mn-ea"/>
              <a:cs typeface="+mn-cs"/>
            </a:defRPr>
          </a:lvl1pPr>
          <a:lvl2pPr marL="2286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a:solidFill>
                <a:schemeClr val="tx1"/>
              </a:solidFill>
              <a:latin typeface="+mn-lt"/>
              <a:ea typeface="+mn-ea"/>
              <a:cs typeface="+mn-cs"/>
            </a:defRPr>
          </a:lvl2pPr>
          <a:lvl3pPr marL="6858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a:solidFill>
                <a:schemeClr val="tx1"/>
              </a:solidFill>
              <a:latin typeface="+mn-lt"/>
              <a:ea typeface="+mn-ea"/>
              <a:cs typeface="+mn-cs"/>
            </a:defRPr>
          </a:lvl3pPr>
          <a:lvl4pPr marL="11430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smtClean="0">
              <a:solidFill>
                <a:schemeClr val="tx1"/>
              </a:solidFill>
              <a:latin typeface="+mn-lt"/>
              <a:ea typeface="+mn-ea"/>
              <a:cs typeface="+mn-cs"/>
            </a:defRPr>
          </a:lvl4pPr>
          <a:lvl5pPr marL="16002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smtClean="0">
              <a:solidFill>
                <a:schemeClr val="tx1"/>
              </a:solidFill>
              <a:latin typeface="+mn-lt"/>
              <a:ea typeface="+mn-ea"/>
              <a:cs typeface="+mn-cs"/>
            </a:defRPr>
          </a:lvl5pPr>
          <a:lvl6pPr marL="20574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smtClean="0">
              <a:solidFill>
                <a:schemeClr val="tx1"/>
              </a:solidFill>
              <a:latin typeface="+mn-lt"/>
              <a:ea typeface="+mn-ea"/>
              <a:cs typeface="+mn-cs"/>
            </a:defRPr>
          </a:lvl6pPr>
          <a:lvl7pPr marL="25146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smtClean="0">
              <a:solidFill>
                <a:schemeClr val="tx1"/>
              </a:solidFill>
              <a:latin typeface="+mn-lt"/>
              <a:ea typeface="+mn-ea"/>
              <a:cs typeface="+mn-cs"/>
            </a:defRPr>
          </a:lvl7pPr>
          <a:lvl8pPr marL="29718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smtClean="0">
              <a:solidFill>
                <a:schemeClr val="tx1"/>
              </a:solidFill>
              <a:latin typeface="+mn-lt"/>
              <a:ea typeface="+mn-ea"/>
              <a:cs typeface="+mn-cs"/>
            </a:defRPr>
          </a:lvl8pPr>
          <a:lvl9pPr marL="3429000" indent="-228600" algn="l" defTabSz="914400" rtl="0" eaLnBrk="1" latinLnBrk="0" hangingPunct="1">
            <a:lnSpc>
              <a:spcPct val="90000"/>
            </a:lnSpc>
            <a:spcBef>
              <a:spcPct val="30000"/>
            </a:spcBef>
            <a:buFont typeface="Arial" panose="020B0604020202020204" pitchFamily="34" charset="0"/>
            <a:buNone/>
            <a:defRPr sz="1200" kern="1200">
              <a:solidFill>
                <a:schemeClr val="tx1"/>
              </a:solidFill>
              <a:latin typeface="+mn-lt"/>
              <a:ea typeface="+mn-ea"/>
              <a:cs typeface="+mn-cs"/>
            </a:defRPr>
          </a:lvl9pPr>
        </a:lstStyle>
        <a:p>
          <a:r>
            <a:rPr lang="es-ES" sz="3200">
              <a:solidFill>
                <a:schemeClr val="bg1"/>
              </a:solidFill>
              <a:latin typeface="+mn-lt"/>
            </a:rPr>
            <a:t>Nivel Básico</a:t>
          </a:r>
        </a:p>
      </xdr:txBody>
    </xdr:sp>
    <xdr:clientData/>
  </xdr:twoCellAnchor>
  <xdr:twoCellAnchor editAs="absolute">
    <xdr:from>
      <xdr:col>6</xdr:col>
      <xdr:colOff>128038</xdr:colOff>
      <xdr:row>24</xdr:row>
      <xdr:rowOff>95756</xdr:rowOff>
    </xdr:from>
    <xdr:to>
      <xdr:col>10</xdr:col>
      <xdr:colOff>599233</xdr:colOff>
      <xdr:row>26</xdr:row>
      <xdr:rowOff>48364</xdr:rowOff>
    </xdr:to>
    <xdr:sp macro="" textlink="">
      <xdr:nvSpPr>
        <xdr:cNvPr id="6" name="Marcador de pie de página 4">
          <a:hlinkClick xmlns:r="http://schemas.openxmlformats.org/officeDocument/2006/relationships" r:id="rId2"/>
          <a:extLst>
            <a:ext uri="{FF2B5EF4-FFF2-40B4-BE49-F238E27FC236}">
              <a16:creationId xmlns:a16="http://schemas.microsoft.com/office/drawing/2014/main" id="{1B446933-6C74-4E11-9F3A-7702A41EB853}"/>
            </a:ext>
          </a:extLst>
        </xdr:cNvPr>
        <xdr:cNvSpPr>
          <a:spLocks noGrp="1"/>
        </xdr:cNvSpPr>
      </xdr:nvSpPr>
      <xdr:spPr>
        <a:xfrm>
          <a:off x="4801638" y="4972556"/>
          <a:ext cx="4128795" cy="359008"/>
        </a:xfrm>
        <a:prstGeom prst="rect">
          <a:avLst/>
        </a:prstGeom>
      </xdr:spPr>
      <xdr:txBody>
        <a:bodyPr vert="horz" wrap="square" lIns="91440" tIns="45720" rIns="91440" bIns="45720" rtlCol="0" anchor="ctr"/>
        <a:lstStyle>
          <a:defPPr rtl="0">
            <a:defRPr lang="es-es"/>
          </a:defPPr>
          <a:lvl1pPr marL="0" algn="ctr" defTabSz="914400" rtl="0" eaLnBrk="1" latinLnBrk="0" hangingPunct="1">
            <a:defRPr sz="1200" kern="1200">
              <a:solidFill>
                <a:schemeClr val="bg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a:t>WWW.MARIAHELENAACOSTA.COM/OFIMATICA</a:t>
          </a:r>
        </a:p>
      </xdr:txBody>
    </xdr:sp>
    <xdr:clientData/>
  </xdr:twoCellAnchor>
  <xdr:twoCellAnchor editAs="absolute">
    <xdr:from>
      <xdr:col>6</xdr:col>
      <xdr:colOff>370632</xdr:colOff>
      <xdr:row>17</xdr:row>
      <xdr:rowOff>61684</xdr:rowOff>
    </xdr:from>
    <xdr:to>
      <xdr:col>8</xdr:col>
      <xdr:colOff>285101</xdr:colOff>
      <xdr:row>21</xdr:row>
      <xdr:rowOff>95357</xdr:rowOff>
    </xdr:to>
    <xdr:pic>
      <xdr:nvPicPr>
        <xdr:cNvPr id="7" name="Logotipo" descr="Logotipo de Excel">
          <a:extLst>
            <a:ext uri="{FF2B5EF4-FFF2-40B4-BE49-F238E27FC236}">
              <a16:creationId xmlns:a16="http://schemas.microsoft.com/office/drawing/2014/main" id="{168C3626-409C-4B3B-81F0-72A50F653DB3}"/>
            </a:ext>
          </a:extLst>
        </xdr:cNvPr>
        <xdr:cNvPicPr>
          <a:picLocks noChangeAspect="1"/>
        </xdr:cNvPicPr>
      </xdr:nvPicPr>
      <xdr:blipFill rotWithShape="1">
        <a:blip xmlns:r="http://schemas.openxmlformats.org/officeDocument/2006/relationships" r:embed="rId3"/>
        <a:srcRect l="6589" t="13099" r="6742" b="13099"/>
        <a:stretch/>
      </xdr:blipFill>
      <xdr:spPr>
        <a:xfrm>
          <a:off x="5044232" y="3516084"/>
          <a:ext cx="1743269" cy="846473"/>
        </a:xfrm>
        <a:prstGeom prst="rect">
          <a:avLst/>
        </a:prstGeom>
      </xdr:spPr>
    </xdr:pic>
    <xdr:clientData fPrintsWithSheet="0"/>
  </xdr:twoCellAnchor>
  <xdr:twoCellAnchor editAs="oneCell">
    <xdr:from>
      <xdr:col>8</xdr:col>
      <xdr:colOff>256591</xdr:colOff>
      <xdr:row>20</xdr:row>
      <xdr:rowOff>194388</xdr:rowOff>
    </xdr:from>
    <xdr:to>
      <xdr:col>10</xdr:col>
      <xdr:colOff>497631</xdr:colOff>
      <xdr:row>24</xdr:row>
      <xdr:rowOff>107842</xdr:rowOff>
    </xdr:to>
    <xdr:pic>
      <xdr:nvPicPr>
        <xdr:cNvPr id="10" name="Imagen 9">
          <a:hlinkClick xmlns:r="http://schemas.openxmlformats.org/officeDocument/2006/relationships" r:id="rId4"/>
          <a:extLst>
            <a:ext uri="{FF2B5EF4-FFF2-40B4-BE49-F238E27FC236}">
              <a16:creationId xmlns:a16="http://schemas.microsoft.com/office/drawing/2014/main" id="{96028E0C-0677-4431-8F3F-CA1A194D579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96673" y="4237653"/>
          <a:ext cx="2076060" cy="72210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502920</xdr:colOff>
      <xdr:row>1</xdr:row>
      <xdr:rowOff>30480</xdr:rowOff>
    </xdr:from>
    <xdr:to>
      <xdr:col>11</xdr:col>
      <xdr:colOff>585480</xdr:colOff>
      <xdr:row>7</xdr:row>
      <xdr:rowOff>171593</xdr:rowOff>
    </xdr:to>
    <xdr:grpSp>
      <xdr:nvGrpSpPr>
        <xdr:cNvPr id="4" name="Grupo 3">
          <a:extLst>
            <a:ext uri="{FF2B5EF4-FFF2-40B4-BE49-F238E27FC236}">
              <a16:creationId xmlns:a16="http://schemas.microsoft.com/office/drawing/2014/main" id="{E2BBAB04-6B13-4442-9759-080A1BD04B61}"/>
            </a:ext>
          </a:extLst>
        </xdr:cNvPr>
        <xdr:cNvGrpSpPr/>
      </xdr:nvGrpSpPr>
      <xdr:grpSpPr>
        <a:xfrm>
          <a:off x="502920" y="237003"/>
          <a:ext cx="10066896" cy="1380254"/>
          <a:chOff x="304747" y="435236"/>
          <a:chExt cx="10407709" cy="1363084"/>
        </a:xfrm>
      </xdr:grpSpPr>
      <xdr:sp macro="" textlink="">
        <xdr:nvSpPr>
          <xdr:cNvPr id="5" name="CuadroTexto 4">
            <a:extLst>
              <a:ext uri="{FF2B5EF4-FFF2-40B4-BE49-F238E27FC236}">
                <a16:creationId xmlns:a16="http://schemas.microsoft.com/office/drawing/2014/main" id="{991A1132-DDE3-4DEB-8DF8-0634F613E616}"/>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En un listado de estudiantes de sus calificaciones se desea identificar a los dos mejores estudiantes de la clase y reconocer su logro.</a:t>
            </a:r>
          </a:p>
        </xdr:txBody>
      </xdr:sp>
      <xdr:grpSp>
        <xdr:nvGrpSpPr>
          <xdr:cNvPr id="6" name="Grupo 5">
            <a:extLst>
              <a:ext uri="{FF2B5EF4-FFF2-40B4-BE49-F238E27FC236}">
                <a16:creationId xmlns:a16="http://schemas.microsoft.com/office/drawing/2014/main" id="{91D46555-EDE4-4687-B178-4B25BAD1559A}"/>
              </a:ext>
            </a:extLst>
          </xdr:cNvPr>
          <xdr:cNvGrpSpPr/>
        </xdr:nvGrpSpPr>
        <xdr:grpSpPr>
          <a:xfrm>
            <a:off x="304747" y="435236"/>
            <a:ext cx="10407709" cy="540000"/>
            <a:chOff x="304747" y="435236"/>
            <a:chExt cx="10407709" cy="540000"/>
          </a:xfrm>
        </xdr:grpSpPr>
        <xdr:sp macro="" textlink="">
          <xdr:nvSpPr>
            <xdr:cNvPr id="7" name="CuadroTexto 6">
              <a:extLst>
                <a:ext uri="{FF2B5EF4-FFF2-40B4-BE49-F238E27FC236}">
                  <a16:creationId xmlns:a16="http://schemas.microsoft.com/office/drawing/2014/main" id="{CF90C6F5-AECD-48ED-897E-DCB05BF5FBA9}"/>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Diferencia a los dos mejores</a:t>
              </a:r>
              <a:r>
                <a:rPr lang="es-ES" sz="2400" baseline="0">
                  <a:effectLst/>
                  <a:latin typeface="Segoe UI Web (West European)"/>
                </a:rPr>
                <a:t> con un formato personalizado</a:t>
              </a:r>
              <a:endParaRPr lang="es-ES" sz="2200">
                <a:solidFill>
                  <a:schemeClr val="dk1"/>
                </a:solidFill>
                <a:effectLst/>
                <a:latin typeface="+mj-lt"/>
                <a:ea typeface="+mn-ea"/>
                <a:cs typeface="+mn-cs"/>
              </a:endParaRPr>
            </a:p>
          </xdr:txBody>
        </xdr:sp>
        <xdr:cxnSp macro="">
          <xdr:nvCxnSpPr>
            <xdr:cNvPr id="8" name="Conector recto 7">
              <a:extLst>
                <a:ext uri="{FF2B5EF4-FFF2-40B4-BE49-F238E27FC236}">
                  <a16:creationId xmlns:a16="http://schemas.microsoft.com/office/drawing/2014/main" id="{ACEFB230-1D38-496F-B289-1CEF99A975D7}"/>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0</xdr:colOff>
      <xdr:row>1</xdr:row>
      <xdr:rowOff>9525</xdr:rowOff>
    </xdr:from>
    <xdr:to>
      <xdr:col>11</xdr:col>
      <xdr:colOff>341640</xdr:colOff>
      <xdr:row>7</xdr:row>
      <xdr:rowOff>148733</xdr:rowOff>
    </xdr:to>
    <xdr:grpSp>
      <xdr:nvGrpSpPr>
        <xdr:cNvPr id="3" name="Grupo 2">
          <a:extLst>
            <a:ext uri="{FF2B5EF4-FFF2-40B4-BE49-F238E27FC236}">
              <a16:creationId xmlns:a16="http://schemas.microsoft.com/office/drawing/2014/main" id="{F9896172-DF6E-4791-AD76-FB5328A8F8E3}"/>
            </a:ext>
          </a:extLst>
        </xdr:cNvPr>
        <xdr:cNvGrpSpPr/>
      </xdr:nvGrpSpPr>
      <xdr:grpSpPr>
        <a:xfrm>
          <a:off x="518160" y="215265"/>
          <a:ext cx="10080000" cy="1373648"/>
          <a:chOff x="304747" y="435236"/>
          <a:chExt cx="10407709" cy="1363084"/>
        </a:xfrm>
      </xdr:grpSpPr>
      <xdr:sp macro="" textlink="">
        <xdr:nvSpPr>
          <xdr:cNvPr id="4" name="CuadroTexto 3">
            <a:extLst>
              <a:ext uri="{FF2B5EF4-FFF2-40B4-BE49-F238E27FC236}">
                <a16:creationId xmlns:a16="http://schemas.microsoft.com/office/drawing/2014/main" id="{2C82D174-3044-47EF-BB4A-341F01CC4102}"/>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una encuesta de diferentes tipos de bicicletas, se desea valorar en función de una escala de 1 a 5</a:t>
            </a:r>
          </a:p>
        </xdr:txBody>
      </xdr:sp>
      <xdr:grpSp>
        <xdr:nvGrpSpPr>
          <xdr:cNvPr id="5" name="Grupo 4">
            <a:extLst>
              <a:ext uri="{FF2B5EF4-FFF2-40B4-BE49-F238E27FC236}">
                <a16:creationId xmlns:a16="http://schemas.microsoft.com/office/drawing/2014/main" id="{423AC361-9D26-43F1-B470-01754F8D1821}"/>
              </a:ext>
            </a:extLst>
          </xdr:cNvPr>
          <xdr:cNvGrpSpPr/>
        </xdr:nvGrpSpPr>
        <xdr:grpSpPr>
          <a:xfrm>
            <a:off x="304747" y="435236"/>
            <a:ext cx="10407709" cy="540000"/>
            <a:chOff x="304747" y="435236"/>
            <a:chExt cx="10407709" cy="540000"/>
          </a:xfrm>
        </xdr:grpSpPr>
        <xdr:sp macro="" textlink="">
          <xdr:nvSpPr>
            <xdr:cNvPr id="6" name="CuadroTexto 5">
              <a:extLst>
                <a:ext uri="{FF2B5EF4-FFF2-40B4-BE49-F238E27FC236}">
                  <a16:creationId xmlns:a16="http://schemas.microsoft.com/office/drawing/2014/main" id="{691D4C5D-21B6-4837-898E-D934A9F4EB86}"/>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Compara diferentes criterios mediante una valoración</a:t>
              </a:r>
            </a:p>
          </xdr:txBody>
        </xdr:sp>
        <xdr:cxnSp macro="">
          <xdr:nvCxnSpPr>
            <xdr:cNvPr id="7" name="Conector recto 6">
              <a:extLst>
                <a:ext uri="{FF2B5EF4-FFF2-40B4-BE49-F238E27FC236}">
                  <a16:creationId xmlns:a16="http://schemas.microsoft.com/office/drawing/2014/main" id="{325F11BD-FA1C-4E1C-93AC-B49CC4162752}"/>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661680</xdr:colOff>
      <xdr:row>7</xdr:row>
      <xdr:rowOff>141113</xdr:rowOff>
    </xdr:to>
    <xdr:grpSp>
      <xdr:nvGrpSpPr>
        <xdr:cNvPr id="2" name="Grupo 1">
          <a:extLst>
            <a:ext uri="{FF2B5EF4-FFF2-40B4-BE49-F238E27FC236}">
              <a16:creationId xmlns:a16="http://schemas.microsoft.com/office/drawing/2014/main" id="{59369094-B67A-42BE-BFBA-3497AD22FDD1}"/>
            </a:ext>
          </a:extLst>
        </xdr:cNvPr>
        <xdr:cNvGrpSpPr/>
      </xdr:nvGrpSpPr>
      <xdr:grpSpPr>
        <a:xfrm>
          <a:off x="518160" y="205740"/>
          <a:ext cx="10080000" cy="1375553"/>
          <a:chOff x="304747" y="435236"/>
          <a:chExt cx="10407709" cy="1363084"/>
        </a:xfrm>
      </xdr:grpSpPr>
      <xdr:sp macro="" textlink="">
        <xdr:nvSpPr>
          <xdr:cNvPr id="3" name="CuadroTexto 2">
            <a:extLst>
              <a:ext uri="{FF2B5EF4-FFF2-40B4-BE49-F238E27FC236}">
                <a16:creationId xmlns:a16="http://schemas.microsoft.com/office/drawing/2014/main" id="{0C99EF13-614D-4CFC-BE89-1599D342D2EA}"/>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un resumen del año fiscal de los beneficios de cada mes, puedes identificar tendencias al alza o a la baja de un mes a otro utilizando solo dos iconos</a:t>
            </a:r>
          </a:p>
        </xdr:txBody>
      </xdr:sp>
      <xdr:grpSp>
        <xdr:nvGrpSpPr>
          <xdr:cNvPr id="4" name="Grupo 3">
            <a:extLst>
              <a:ext uri="{FF2B5EF4-FFF2-40B4-BE49-F238E27FC236}">
                <a16:creationId xmlns:a16="http://schemas.microsoft.com/office/drawing/2014/main" id="{822BC5C7-2529-4C9D-9902-0876F8266373}"/>
              </a:ext>
            </a:extLst>
          </xdr:cNvPr>
          <xdr:cNvGrpSpPr/>
        </xdr:nvGrpSpPr>
        <xdr:grpSpPr>
          <a:xfrm>
            <a:off x="304747" y="435236"/>
            <a:ext cx="10407709" cy="540000"/>
            <a:chOff x="304747" y="435236"/>
            <a:chExt cx="10407709" cy="540000"/>
          </a:xfrm>
        </xdr:grpSpPr>
        <xdr:sp macro="" textlink="">
          <xdr:nvSpPr>
            <xdr:cNvPr id="5" name="CuadroTexto 4">
              <a:extLst>
                <a:ext uri="{FF2B5EF4-FFF2-40B4-BE49-F238E27FC236}">
                  <a16:creationId xmlns:a16="http://schemas.microsoft.com/office/drawing/2014/main" id="{0AAF4E7E-B423-450A-A90E-823780E018D4}"/>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Examina tendencias de ganancias de mes a mes</a:t>
              </a:r>
            </a:p>
          </xdr:txBody>
        </xdr:sp>
        <xdr:cxnSp macro="">
          <xdr:nvCxnSpPr>
            <xdr:cNvPr id="6" name="Conector recto 5">
              <a:extLst>
                <a:ext uri="{FF2B5EF4-FFF2-40B4-BE49-F238E27FC236}">
                  <a16:creationId xmlns:a16="http://schemas.microsoft.com/office/drawing/2014/main" id="{03A1F182-F9A6-4C1F-8A33-026C30E40700}"/>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684540</xdr:colOff>
      <xdr:row>7</xdr:row>
      <xdr:rowOff>141113</xdr:rowOff>
    </xdr:to>
    <xdr:grpSp>
      <xdr:nvGrpSpPr>
        <xdr:cNvPr id="3" name="Grupo 2">
          <a:extLst>
            <a:ext uri="{FF2B5EF4-FFF2-40B4-BE49-F238E27FC236}">
              <a16:creationId xmlns:a16="http://schemas.microsoft.com/office/drawing/2014/main" id="{D7BF4209-21B5-4F14-9B55-784E315BE0A2}"/>
            </a:ext>
          </a:extLst>
        </xdr:cNvPr>
        <xdr:cNvGrpSpPr/>
      </xdr:nvGrpSpPr>
      <xdr:grpSpPr>
        <a:xfrm>
          <a:off x="518160" y="205740"/>
          <a:ext cx="10080000" cy="1375553"/>
          <a:chOff x="304747" y="435236"/>
          <a:chExt cx="10407709" cy="1363084"/>
        </a:xfrm>
      </xdr:grpSpPr>
      <xdr:sp macro="" textlink="">
        <xdr:nvSpPr>
          <xdr:cNvPr id="4" name="CuadroTexto 3">
            <a:extLst>
              <a:ext uri="{FF2B5EF4-FFF2-40B4-BE49-F238E27FC236}">
                <a16:creationId xmlns:a16="http://schemas.microsoft.com/office/drawing/2014/main" id="{FCF40CDB-14C7-44CC-8B82-022DFBFAAF6C}"/>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un resumen de las ventas regionales se requiere identificar las ventas por debajo de 900.000 € utilizando sólo un icono en el conjunto de iconos de 3 semáforos.</a:t>
            </a:r>
          </a:p>
        </xdr:txBody>
      </xdr:sp>
      <xdr:grpSp>
        <xdr:nvGrpSpPr>
          <xdr:cNvPr id="5" name="Grupo 4">
            <a:extLst>
              <a:ext uri="{FF2B5EF4-FFF2-40B4-BE49-F238E27FC236}">
                <a16:creationId xmlns:a16="http://schemas.microsoft.com/office/drawing/2014/main" id="{E4668902-F3E7-40DF-85AC-FB82D0509A9C}"/>
              </a:ext>
            </a:extLst>
          </xdr:cNvPr>
          <xdr:cNvGrpSpPr/>
        </xdr:nvGrpSpPr>
        <xdr:grpSpPr>
          <a:xfrm>
            <a:off x="304747" y="435236"/>
            <a:ext cx="10407709" cy="540000"/>
            <a:chOff x="304747" y="435236"/>
            <a:chExt cx="10407709" cy="540000"/>
          </a:xfrm>
        </xdr:grpSpPr>
        <xdr:sp macro="" textlink="">
          <xdr:nvSpPr>
            <xdr:cNvPr id="6" name="CuadroTexto 5">
              <a:extLst>
                <a:ext uri="{FF2B5EF4-FFF2-40B4-BE49-F238E27FC236}">
                  <a16:creationId xmlns:a16="http://schemas.microsoft.com/office/drawing/2014/main" id="{B9CE199E-FBC2-4818-908C-D0B81327C7D5}"/>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Identifica las ventas regionales con un monto mínimo establecido</a:t>
              </a:r>
            </a:p>
          </xdr:txBody>
        </xdr:sp>
        <xdr:cxnSp macro="">
          <xdr:nvCxnSpPr>
            <xdr:cNvPr id="7" name="Conector recto 6">
              <a:extLst>
                <a:ext uri="{FF2B5EF4-FFF2-40B4-BE49-F238E27FC236}">
                  <a16:creationId xmlns:a16="http://schemas.microsoft.com/office/drawing/2014/main" id="{1927D59B-F14F-4799-80C7-409A75788E96}"/>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623580</xdr:colOff>
      <xdr:row>7</xdr:row>
      <xdr:rowOff>141113</xdr:rowOff>
    </xdr:to>
    <xdr:grpSp>
      <xdr:nvGrpSpPr>
        <xdr:cNvPr id="2" name="Grupo 1">
          <a:extLst>
            <a:ext uri="{FF2B5EF4-FFF2-40B4-BE49-F238E27FC236}">
              <a16:creationId xmlns:a16="http://schemas.microsoft.com/office/drawing/2014/main" id="{29002880-F62E-4742-B217-AF6397BF3B1C}"/>
            </a:ext>
          </a:extLst>
        </xdr:cNvPr>
        <xdr:cNvGrpSpPr/>
      </xdr:nvGrpSpPr>
      <xdr:grpSpPr>
        <a:xfrm>
          <a:off x="518160" y="205740"/>
          <a:ext cx="10072380" cy="1375553"/>
          <a:chOff x="304747" y="435236"/>
          <a:chExt cx="10407709" cy="1363084"/>
        </a:xfrm>
      </xdr:grpSpPr>
      <xdr:sp macro="" textlink="">
        <xdr:nvSpPr>
          <xdr:cNvPr id="3" name="CuadroTexto 2">
            <a:extLst>
              <a:ext uri="{FF2B5EF4-FFF2-40B4-BE49-F238E27FC236}">
                <a16:creationId xmlns:a16="http://schemas.microsoft.com/office/drawing/2014/main" id="{84E386B6-C209-4658-A0A6-EF735CD9E069}"/>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una lista de datos, se</a:t>
            </a:r>
            <a:r>
              <a:rPr lang="es-ES" sz="1100" baseline="0">
                <a:solidFill>
                  <a:schemeClr val="dk1"/>
                </a:solidFill>
                <a:effectLst/>
                <a:latin typeface="+mn-lt"/>
                <a:ea typeface="+mn-ea"/>
                <a:cs typeface="+mn-cs"/>
              </a:rPr>
              <a:t> requiere </a:t>
            </a:r>
            <a:r>
              <a:rPr lang="es-ES" sz="1100">
                <a:solidFill>
                  <a:schemeClr val="dk1"/>
                </a:solidFill>
                <a:effectLst/>
                <a:latin typeface="+mn-lt"/>
                <a:ea typeface="+mn-ea"/>
                <a:cs typeface="+mn-cs"/>
              </a:rPr>
              <a:t>sombrear filas intercalada sin aplicar un estilo.</a:t>
            </a:r>
          </a:p>
        </xdr:txBody>
      </xdr:sp>
      <xdr:grpSp>
        <xdr:nvGrpSpPr>
          <xdr:cNvPr id="4" name="Grupo 3">
            <a:extLst>
              <a:ext uri="{FF2B5EF4-FFF2-40B4-BE49-F238E27FC236}">
                <a16:creationId xmlns:a16="http://schemas.microsoft.com/office/drawing/2014/main" id="{332D7922-3F1A-40ED-A77F-EC4C1F3AFCD1}"/>
              </a:ext>
            </a:extLst>
          </xdr:cNvPr>
          <xdr:cNvGrpSpPr/>
        </xdr:nvGrpSpPr>
        <xdr:grpSpPr>
          <a:xfrm>
            <a:off x="304747" y="435236"/>
            <a:ext cx="10407709" cy="540000"/>
            <a:chOff x="304747" y="435236"/>
            <a:chExt cx="10407709" cy="540000"/>
          </a:xfrm>
        </xdr:grpSpPr>
        <xdr:sp macro="" textlink="">
          <xdr:nvSpPr>
            <xdr:cNvPr id="5" name="CuadroTexto 4">
              <a:extLst>
                <a:ext uri="{FF2B5EF4-FFF2-40B4-BE49-F238E27FC236}">
                  <a16:creationId xmlns:a16="http://schemas.microsoft.com/office/drawing/2014/main" id="{0FED8929-CA4D-4724-9FF1-2191AF993BED}"/>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Diferencia filas instercaladas en un rango</a:t>
              </a:r>
            </a:p>
          </xdr:txBody>
        </xdr:sp>
        <xdr:cxnSp macro="">
          <xdr:nvCxnSpPr>
            <xdr:cNvPr id="6" name="Conector recto 5">
              <a:extLst>
                <a:ext uri="{FF2B5EF4-FFF2-40B4-BE49-F238E27FC236}">
                  <a16:creationId xmlns:a16="http://schemas.microsoft.com/office/drawing/2014/main" id="{04CEF660-695F-490B-B103-9E0FB13024DD}"/>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471180</xdr:colOff>
      <xdr:row>7</xdr:row>
      <xdr:rowOff>141113</xdr:rowOff>
    </xdr:to>
    <xdr:grpSp>
      <xdr:nvGrpSpPr>
        <xdr:cNvPr id="2" name="Grupo 1">
          <a:extLst>
            <a:ext uri="{FF2B5EF4-FFF2-40B4-BE49-F238E27FC236}">
              <a16:creationId xmlns:a16="http://schemas.microsoft.com/office/drawing/2014/main" id="{E14B1CC7-393D-4CD6-90EC-5C01BB9F69E0}"/>
            </a:ext>
          </a:extLst>
        </xdr:cNvPr>
        <xdr:cNvGrpSpPr/>
      </xdr:nvGrpSpPr>
      <xdr:grpSpPr>
        <a:xfrm>
          <a:off x="518160" y="205740"/>
          <a:ext cx="10080000" cy="1375553"/>
          <a:chOff x="304747" y="435236"/>
          <a:chExt cx="10407709" cy="1363084"/>
        </a:xfrm>
      </xdr:grpSpPr>
      <xdr:sp macro="" textlink="">
        <xdr:nvSpPr>
          <xdr:cNvPr id="3" name="CuadroTexto 2">
            <a:extLst>
              <a:ext uri="{FF2B5EF4-FFF2-40B4-BE49-F238E27FC236}">
                <a16:creationId xmlns:a16="http://schemas.microsoft.com/office/drawing/2014/main" id="{80285995-1343-41FA-9EE0-720773DDFD0F}"/>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un resumen del informe de calidad, se desea encontrar resultados por cada trimestre que contribuyan un 30% o más al total, o un 20% o menos al total.</a:t>
            </a:r>
          </a:p>
        </xdr:txBody>
      </xdr:sp>
      <xdr:grpSp>
        <xdr:nvGrpSpPr>
          <xdr:cNvPr id="4" name="Grupo 3">
            <a:extLst>
              <a:ext uri="{FF2B5EF4-FFF2-40B4-BE49-F238E27FC236}">
                <a16:creationId xmlns:a16="http://schemas.microsoft.com/office/drawing/2014/main" id="{7DEFB0F6-1EE1-45AF-8F9F-1A8C8504430C}"/>
              </a:ext>
            </a:extLst>
          </xdr:cNvPr>
          <xdr:cNvGrpSpPr/>
        </xdr:nvGrpSpPr>
        <xdr:grpSpPr>
          <a:xfrm>
            <a:off x="304747" y="435236"/>
            <a:ext cx="10407709" cy="540000"/>
            <a:chOff x="304747" y="435236"/>
            <a:chExt cx="10407709" cy="540000"/>
          </a:xfrm>
        </xdr:grpSpPr>
        <xdr:sp macro="" textlink="">
          <xdr:nvSpPr>
            <xdr:cNvPr id="5" name="CuadroTexto 4">
              <a:extLst>
                <a:ext uri="{FF2B5EF4-FFF2-40B4-BE49-F238E27FC236}">
                  <a16:creationId xmlns:a16="http://schemas.microsoft.com/office/drawing/2014/main" id="{604B6334-681B-4B6E-98B3-30B49F5C0A9B}"/>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Compara</a:t>
              </a:r>
              <a:r>
                <a:rPr lang="es-ES" sz="2400" baseline="0">
                  <a:effectLst/>
                  <a:latin typeface="Segoe UI Web (West European)"/>
                </a:rPr>
                <a:t> una celda y aplica formato condicional a un rango</a:t>
              </a:r>
              <a:endParaRPr lang="es-ES" sz="2400">
                <a:effectLst/>
                <a:latin typeface="Segoe UI Web (West European)"/>
              </a:endParaRPr>
            </a:p>
          </xdr:txBody>
        </xdr:sp>
        <xdr:cxnSp macro="">
          <xdr:nvCxnSpPr>
            <xdr:cNvPr id="6" name="Conector recto 5">
              <a:extLst>
                <a:ext uri="{FF2B5EF4-FFF2-40B4-BE49-F238E27FC236}">
                  <a16:creationId xmlns:a16="http://schemas.microsoft.com/office/drawing/2014/main" id="{75852B1A-8E35-48ED-9E54-4A98FE352DF1}"/>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593100</xdr:colOff>
      <xdr:row>7</xdr:row>
      <xdr:rowOff>141113</xdr:rowOff>
    </xdr:to>
    <xdr:grpSp>
      <xdr:nvGrpSpPr>
        <xdr:cNvPr id="3" name="Grupo 2">
          <a:extLst>
            <a:ext uri="{FF2B5EF4-FFF2-40B4-BE49-F238E27FC236}">
              <a16:creationId xmlns:a16="http://schemas.microsoft.com/office/drawing/2014/main" id="{BC93B1CD-6712-471C-A2C2-B83230AE9052}"/>
            </a:ext>
          </a:extLst>
        </xdr:cNvPr>
        <xdr:cNvGrpSpPr/>
      </xdr:nvGrpSpPr>
      <xdr:grpSpPr>
        <a:xfrm>
          <a:off x="518160" y="205740"/>
          <a:ext cx="10080000" cy="1375553"/>
          <a:chOff x="304747" y="435236"/>
          <a:chExt cx="10407709" cy="1363084"/>
        </a:xfrm>
      </xdr:grpSpPr>
      <xdr:sp macro="" textlink="">
        <xdr:nvSpPr>
          <xdr:cNvPr id="4" name="CuadroTexto 3">
            <a:extLst>
              <a:ext uri="{FF2B5EF4-FFF2-40B4-BE49-F238E27FC236}">
                <a16:creationId xmlns:a16="http://schemas.microsoft.com/office/drawing/2014/main" id="{30E35158-217B-4ACD-91A1-1AF409503A5E}"/>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Es la misma lista de Duplicados pero esta vez el formato condicional es para toda la fila.</a:t>
            </a:r>
          </a:p>
        </xdr:txBody>
      </xdr:sp>
      <xdr:grpSp>
        <xdr:nvGrpSpPr>
          <xdr:cNvPr id="5" name="Grupo 4">
            <a:extLst>
              <a:ext uri="{FF2B5EF4-FFF2-40B4-BE49-F238E27FC236}">
                <a16:creationId xmlns:a16="http://schemas.microsoft.com/office/drawing/2014/main" id="{E0251354-8E0C-4AD2-AF40-800ED3D5BFFA}"/>
              </a:ext>
            </a:extLst>
          </xdr:cNvPr>
          <xdr:cNvGrpSpPr/>
        </xdr:nvGrpSpPr>
        <xdr:grpSpPr>
          <a:xfrm>
            <a:off x="304747" y="435236"/>
            <a:ext cx="10407709" cy="540000"/>
            <a:chOff x="304747" y="435236"/>
            <a:chExt cx="10407709" cy="540000"/>
          </a:xfrm>
        </xdr:grpSpPr>
        <xdr:sp macro="" textlink="">
          <xdr:nvSpPr>
            <xdr:cNvPr id="6" name="CuadroTexto 5">
              <a:extLst>
                <a:ext uri="{FF2B5EF4-FFF2-40B4-BE49-F238E27FC236}">
                  <a16:creationId xmlns:a16="http://schemas.microsoft.com/office/drawing/2014/main" id="{DF3269FD-C132-4469-92FC-C648A17644B5}"/>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400" b="0" i="0" u="none" strike="noStrike" kern="0" cap="none" spc="0" normalizeH="0" baseline="0" noProof="0">
                  <a:ln>
                    <a:noFill/>
                  </a:ln>
                  <a:solidFill>
                    <a:prstClr val="black"/>
                  </a:solidFill>
                  <a:effectLst/>
                  <a:uLnTx/>
                  <a:uFillTx/>
                  <a:latin typeface="Segoe UI Web (West European)"/>
                  <a:ea typeface="+mn-ea"/>
                  <a:cs typeface="+mn-cs"/>
                </a:rPr>
                <a:t>Identifica los no duplicados en un rango de datos y selecciona la fila</a:t>
              </a:r>
              <a:endParaRPr kumimoji="0" lang="es-ES" sz="2200" b="0" i="0" u="none" strike="noStrike" kern="0" cap="none" spc="0" normalizeH="0" baseline="0" noProof="0">
                <a:ln>
                  <a:noFill/>
                </a:ln>
                <a:solidFill>
                  <a:prstClr val="black"/>
                </a:solidFill>
                <a:effectLst/>
                <a:uLnTx/>
                <a:uFillTx/>
                <a:latin typeface="Montserrat Medium"/>
                <a:ea typeface="+mn-ea"/>
                <a:cs typeface="+mn-cs"/>
              </a:endParaRPr>
            </a:p>
          </xdr:txBody>
        </xdr:sp>
        <xdr:cxnSp macro="">
          <xdr:nvCxnSpPr>
            <xdr:cNvPr id="7" name="Conector recto 6">
              <a:extLst>
                <a:ext uri="{FF2B5EF4-FFF2-40B4-BE49-F238E27FC236}">
                  <a16:creationId xmlns:a16="http://schemas.microsoft.com/office/drawing/2014/main" id="{DEB4E1CA-740F-4173-AFC9-198A2CADD0B7}"/>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234960</xdr:colOff>
      <xdr:row>7</xdr:row>
      <xdr:rowOff>141113</xdr:rowOff>
    </xdr:to>
    <xdr:grpSp>
      <xdr:nvGrpSpPr>
        <xdr:cNvPr id="2" name="Grupo 1">
          <a:extLst>
            <a:ext uri="{FF2B5EF4-FFF2-40B4-BE49-F238E27FC236}">
              <a16:creationId xmlns:a16="http://schemas.microsoft.com/office/drawing/2014/main" id="{9960F5B5-D97F-46E0-BF2E-7F8C19B5B546}"/>
            </a:ext>
          </a:extLst>
        </xdr:cNvPr>
        <xdr:cNvGrpSpPr/>
      </xdr:nvGrpSpPr>
      <xdr:grpSpPr>
        <a:xfrm>
          <a:off x="518160" y="205740"/>
          <a:ext cx="10080000" cy="1375553"/>
          <a:chOff x="304747" y="435236"/>
          <a:chExt cx="10407709" cy="1363084"/>
        </a:xfrm>
      </xdr:grpSpPr>
      <xdr:sp macro="" textlink="">
        <xdr:nvSpPr>
          <xdr:cNvPr id="3" name="CuadroTexto 2">
            <a:extLst>
              <a:ext uri="{FF2B5EF4-FFF2-40B4-BE49-F238E27FC236}">
                <a16:creationId xmlns:a16="http://schemas.microsoft.com/office/drawing/2014/main" id="{3F8E2D41-ED23-4530-A86B-979CEE720713}"/>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una lista de productos desea sombrear toda la fila cuando se quiera</a:t>
            </a:r>
            <a:r>
              <a:rPr lang="es-ES" sz="1100" baseline="0">
                <a:solidFill>
                  <a:schemeClr val="dk1"/>
                </a:solidFill>
                <a:effectLst/>
                <a:latin typeface="+mn-lt"/>
                <a:ea typeface="+mn-ea"/>
                <a:cs typeface="+mn-cs"/>
              </a:rPr>
              <a:t> ver</a:t>
            </a:r>
            <a:r>
              <a:rPr lang="es-ES" sz="1100">
                <a:solidFill>
                  <a:schemeClr val="dk1"/>
                </a:solidFill>
                <a:effectLst/>
                <a:latin typeface="+mn-lt"/>
                <a:ea typeface="+mn-ea"/>
                <a:cs typeface="+mn-cs"/>
              </a:rPr>
              <a:t>, los productos se clasifican como "Granos". Y sombrear los Subtítulos.</a:t>
            </a:r>
          </a:p>
        </xdr:txBody>
      </xdr:sp>
      <xdr:grpSp>
        <xdr:nvGrpSpPr>
          <xdr:cNvPr id="4" name="Grupo 3">
            <a:extLst>
              <a:ext uri="{FF2B5EF4-FFF2-40B4-BE49-F238E27FC236}">
                <a16:creationId xmlns:a16="http://schemas.microsoft.com/office/drawing/2014/main" id="{F0CD7369-CBDC-4316-A4B9-D5995EEF122F}"/>
              </a:ext>
            </a:extLst>
          </xdr:cNvPr>
          <xdr:cNvGrpSpPr/>
        </xdr:nvGrpSpPr>
        <xdr:grpSpPr>
          <a:xfrm>
            <a:off x="304747" y="435236"/>
            <a:ext cx="10407709" cy="540000"/>
            <a:chOff x="304747" y="435236"/>
            <a:chExt cx="10407709" cy="540000"/>
          </a:xfrm>
        </xdr:grpSpPr>
        <xdr:sp macro="" textlink="">
          <xdr:nvSpPr>
            <xdr:cNvPr id="5" name="CuadroTexto 4">
              <a:extLst>
                <a:ext uri="{FF2B5EF4-FFF2-40B4-BE49-F238E27FC236}">
                  <a16:creationId xmlns:a16="http://schemas.microsoft.com/office/drawing/2014/main" id="{407D2EDC-DD0F-4039-8235-0F919315CC9A}"/>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Sombrea una fila entera con un criterios deben ser verdaderos</a:t>
              </a:r>
            </a:p>
          </xdr:txBody>
        </xdr:sp>
        <xdr:cxnSp macro="">
          <xdr:nvCxnSpPr>
            <xdr:cNvPr id="6" name="Conector recto 5">
              <a:extLst>
                <a:ext uri="{FF2B5EF4-FFF2-40B4-BE49-F238E27FC236}">
                  <a16:creationId xmlns:a16="http://schemas.microsoft.com/office/drawing/2014/main" id="{9644BFF1-0F42-41C1-B8B9-E4298BCCE375}"/>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234960</xdr:colOff>
      <xdr:row>7</xdr:row>
      <xdr:rowOff>141113</xdr:rowOff>
    </xdr:to>
    <xdr:grpSp>
      <xdr:nvGrpSpPr>
        <xdr:cNvPr id="2" name="Grupo 1">
          <a:extLst>
            <a:ext uri="{FF2B5EF4-FFF2-40B4-BE49-F238E27FC236}">
              <a16:creationId xmlns:a16="http://schemas.microsoft.com/office/drawing/2014/main" id="{F8A56889-71BD-4F80-98F7-517850074AB9}"/>
            </a:ext>
          </a:extLst>
        </xdr:cNvPr>
        <xdr:cNvGrpSpPr/>
      </xdr:nvGrpSpPr>
      <xdr:grpSpPr>
        <a:xfrm>
          <a:off x="518160" y="205740"/>
          <a:ext cx="10080000" cy="1375553"/>
          <a:chOff x="304747" y="435236"/>
          <a:chExt cx="10407709" cy="1363084"/>
        </a:xfrm>
      </xdr:grpSpPr>
      <xdr:sp macro="" textlink="">
        <xdr:nvSpPr>
          <xdr:cNvPr id="3" name="CuadroTexto 2">
            <a:extLst>
              <a:ext uri="{FF2B5EF4-FFF2-40B4-BE49-F238E27FC236}">
                <a16:creationId xmlns:a16="http://schemas.microsoft.com/office/drawing/2014/main" id="{6B5DBB9C-B946-4956-8285-3D510D4A48D5}"/>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una lista de productos desea sombrear toda la fila cuando las ventas del producto son para el mes actual, los productos se clasifican como "Granos", y las ventas del producto son inferiores a 500 €</a:t>
            </a:r>
          </a:p>
        </xdr:txBody>
      </xdr:sp>
      <xdr:grpSp>
        <xdr:nvGrpSpPr>
          <xdr:cNvPr id="4" name="Grupo 3">
            <a:extLst>
              <a:ext uri="{FF2B5EF4-FFF2-40B4-BE49-F238E27FC236}">
                <a16:creationId xmlns:a16="http://schemas.microsoft.com/office/drawing/2014/main" id="{1913CCF1-0646-4F78-9330-87102917145E}"/>
              </a:ext>
            </a:extLst>
          </xdr:cNvPr>
          <xdr:cNvGrpSpPr/>
        </xdr:nvGrpSpPr>
        <xdr:grpSpPr>
          <a:xfrm>
            <a:off x="304747" y="435236"/>
            <a:ext cx="10407709" cy="540000"/>
            <a:chOff x="304747" y="435236"/>
            <a:chExt cx="10407709" cy="540000"/>
          </a:xfrm>
        </xdr:grpSpPr>
        <xdr:sp macro="" textlink="">
          <xdr:nvSpPr>
            <xdr:cNvPr id="5" name="CuadroTexto 4">
              <a:extLst>
                <a:ext uri="{FF2B5EF4-FFF2-40B4-BE49-F238E27FC236}">
                  <a16:creationId xmlns:a16="http://schemas.microsoft.com/office/drawing/2014/main" id="{61BD3F85-892E-4506-B5EB-C86659C97499}"/>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Sombrea una fila entera donde varios criterios deben ser verdaderos</a:t>
              </a:r>
            </a:p>
          </xdr:txBody>
        </xdr:sp>
        <xdr:cxnSp macro="">
          <xdr:nvCxnSpPr>
            <xdr:cNvPr id="6" name="Conector recto 5">
              <a:extLst>
                <a:ext uri="{FF2B5EF4-FFF2-40B4-BE49-F238E27FC236}">
                  <a16:creationId xmlns:a16="http://schemas.microsoft.com/office/drawing/2014/main" id="{5957F971-D3E7-4014-9BE4-DBD39AA8B691}"/>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361951</xdr:colOff>
      <xdr:row>1</xdr:row>
      <xdr:rowOff>6351</xdr:rowOff>
    </xdr:from>
    <xdr:to>
      <xdr:col>3</xdr:col>
      <xdr:colOff>507012</xdr:colOff>
      <xdr:row>27</xdr:row>
      <xdr:rowOff>137161</xdr:rowOff>
    </xdr:to>
    <xdr:sp macro="" textlink="">
      <xdr:nvSpPr>
        <xdr:cNvPr id="3" name="Rectángulo 2" descr="Fondo">
          <a:extLst>
            <a:ext uri="{FF2B5EF4-FFF2-40B4-BE49-F238E27FC236}">
              <a16:creationId xmlns:a16="http://schemas.microsoft.com/office/drawing/2014/main" id="{17BA97EB-368B-40BD-A2F4-C93069AD209F}"/>
            </a:ext>
          </a:extLst>
        </xdr:cNvPr>
        <xdr:cNvSpPr/>
      </xdr:nvSpPr>
      <xdr:spPr>
        <a:xfrm>
          <a:off x="361951" y="189231"/>
          <a:ext cx="9571001" cy="4885690"/>
        </a:xfrm>
        <a:prstGeom prst="rect">
          <a:avLst/>
        </a:prstGeom>
        <a:solidFill>
          <a:srgbClr val="21734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latin typeface="+mn-lt"/>
          </a:endParaRPr>
        </a:p>
      </xdr:txBody>
    </xdr:sp>
    <xdr:clientData fPrintsWithSheet="0"/>
  </xdr:twoCellAnchor>
  <xdr:twoCellAnchor editAs="absolute">
    <xdr:from>
      <xdr:col>0</xdr:col>
      <xdr:colOff>358141</xdr:colOff>
      <xdr:row>6</xdr:row>
      <xdr:rowOff>131926</xdr:rowOff>
    </xdr:from>
    <xdr:to>
      <xdr:col>3</xdr:col>
      <xdr:colOff>502921</xdr:colOff>
      <xdr:row>27</xdr:row>
      <xdr:rowOff>152400</xdr:rowOff>
    </xdr:to>
    <xdr:sp macro="" textlink="">
      <xdr:nvSpPr>
        <xdr:cNvPr id="4" name="Rectángulo 3" descr="Fondo">
          <a:extLst>
            <a:ext uri="{FF2B5EF4-FFF2-40B4-BE49-F238E27FC236}">
              <a16:creationId xmlns:a16="http://schemas.microsoft.com/office/drawing/2014/main" id="{307E337C-1DFB-4049-8C80-EED640335DC3}"/>
            </a:ext>
          </a:extLst>
        </xdr:cNvPr>
        <xdr:cNvSpPr/>
      </xdr:nvSpPr>
      <xdr:spPr>
        <a:xfrm>
          <a:off x="358141" y="1229206"/>
          <a:ext cx="9570720" cy="3860954"/>
        </a:xfrm>
        <a:prstGeom prst="rect">
          <a:avLst/>
        </a:prstGeom>
        <a:solidFill>
          <a:srgbClr val="F5F5F5"/>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fPrintsWithSheet="0"/>
  </xdr:twoCellAnchor>
  <xdr:twoCellAnchor editAs="absolute">
    <xdr:from>
      <xdr:col>1</xdr:col>
      <xdr:colOff>67840</xdr:colOff>
      <xdr:row>7</xdr:row>
      <xdr:rowOff>9525</xdr:rowOff>
    </xdr:from>
    <xdr:to>
      <xdr:col>2</xdr:col>
      <xdr:colOff>587507</xdr:colOff>
      <xdr:row>12</xdr:row>
      <xdr:rowOff>28575</xdr:rowOff>
    </xdr:to>
    <xdr:sp macro="" textlink="">
      <xdr:nvSpPr>
        <xdr:cNvPr id="5" name="Mensaje de bienvenida" descr="Pero continuemos. Todavía hay cosas que aprender.">
          <a:extLst>
            <a:ext uri="{FF2B5EF4-FFF2-40B4-BE49-F238E27FC236}">
              <a16:creationId xmlns:a16="http://schemas.microsoft.com/office/drawing/2014/main" id="{2594D67A-88C4-4305-A491-14FD63B1DCF4}"/>
            </a:ext>
          </a:extLst>
        </xdr:cNvPr>
        <xdr:cNvSpPr txBox="1"/>
      </xdr:nvSpPr>
      <xdr:spPr>
        <a:xfrm>
          <a:off x="799360" y="1289685"/>
          <a:ext cx="8482567" cy="933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s" sz="1400" b="0" i="0" baseline="0">
              <a:solidFill>
                <a:schemeClr val="tx1">
                  <a:lumMod val="75000"/>
                  <a:lumOff val="25000"/>
                </a:schemeClr>
              </a:solidFill>
              <a:effectLst/>
              <a:latin typeface="+mn-lt"/>
              <a:ea typeface="Segoe UI" pitchFamily="34" charset="0"/>
              <a:cs typeface="Segoe UI Light" panose="020B0502040204020203" pitchFamily="34" charset="0"/>
            </a:rPr>
            <a:t>Continuemos. Todavía hay más que aprender...</a:t>
          </a:r>
          <a:endParaRPr lang="en-US" sz="1400" b="0">
            <a:solidFill>
              <a:schemeClr val="tx1">
                <a:lumMod val="75000"/>
                <a:lumOff val="25000"/>
              </a:schemeClr>
            </a:solidFill>
            <a:latin typeface="+mn-lt"/>
            <a:ea typeface="Segoe UI" pitchFamily="34" charset="0"/>
            <a:cs typeface="Segoe UI Light" panose="020B0502040204020203" pitchFamily="34" charset="0"/>
          </a:endParaRPr>
        </a:p>
      </xdr:txBody>
    </xdr:sp>
    <xdr:clientData/>
  </xdr:twoCellAnchor>
  <xdr:twoCellAnchor editAs="absolute">
    <xdr:from>
      <xdr:col>1</xdr:col>
      <xdr:colOff>39186</xdr:colOff>
      <xdr:row>1</xdr:row>
      <xdr:rowOff>76200</xdr:rowOff>
    </xdr:from>
    <xdr:to>
      <xdr:col>1</xdr:col>
      <xdr:colOff>7877627</xdr:colOff>
      <xdr:row>7</xdr:row>
      <xdr:rowOff>14567</xdr:rowOff>
    </xdr:to>
    <xdr:sp macro="" textlink="">
      <xdr:nvSpPr>
        <xdr:cNvPr id="6" name="Mensaje de bienvenida" descr="Buen trabajo. Lo ha conseguido.">
          <a:extLst>
            <a:ext uri="{FF2B5EF4-FFF2-40B4-BE49-F238E27FC236}">
              <a16:creationId xmlns:a16="http://schemas.microsoft.com/office/drawing/2014/main" id="{F5548190-F3D3-44D6-AB7D-B279ADB1AB25}"/>
            </a:ext>
          </a:extLst>
        </xdr:cNvPr>
        <xdr:cNvSpPr txBox="1"/>
      </xdr:nvSpPr>
      <xdr:spPr>
        <a:xfrm>
          <a:off x="770706" y="259080"/>
          <a:ext cx="7838441" cy="1035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s" sz="2600" b="1" i="0" baseline="0">
              <a:solidFill>
                <a:schemeClr val="bg1"/>
              </a:solidFill>
              <a:effectLst/>
              <a:latin typeface="+mn-lt"/>
              <a:ea typeface="Segoe UI" pitchFamily="34" charset="0"/>
              <a:cs typeface="Segoe UI" pitchFamily="34" charset="0"/>
            </a:rPr>
            <a:t>Si quieres más información</a:t>
          </a:r>
        </a:p>
      </xdr:txBody>
    </xdr:sp>
    <xdr:clientData/>
  </xdr:twoCellAnchor>
  <xdr:twoCellAnchor editAs="absolute">
    <xdr:from>
      <xdr:col>1</xdr:col>
      <xdr:colOff>7018906</xdr:colOff>
      <xdr:row>12</xdr:row>
      <xdr:rowOff>39951</xdr:rowOff>
    </xdr:from>
    <xdr:to>
      <xdr:col>2</xdr:col>
      <xdr:colOff>465706</xdr:colOff>
      <xdr:row>20</xdr:row>
      <xdr:rowOff>55191</xdr:rowOff>
    </xdr:to>
    <xdr:sp macro="" textlink="">
      <xdr:nvSpPr>
        <xdr:cNvPr id="7" name="Cuadro de texto 10" descr="Community&#10;Connect with other Excel fans. They can help you, and you can help them&#10;">
          <a:extLst>
            <a:ext uri="{FF2B5EF4-FFF2-40B4-BE49-F238E27FC236}">
              <a16:creationId xmlns:a16="http://schemas.microsoft.com/office/drawing/2014/main" id="{65D24608-ED0D-4E27-A337-2A70E2AA9864}"/>
            </a:ext>
          </a:extLst>
        </xdr:cNvPr>
        <xdr:cNvSpPr txBox="1"/>
      </xdr:nvSpPr>
      <xdr:spPr>
        <a:xfrm>
          <a:off x="7750426" y="2234511"/>
          <a:ext cx="1409700" cy="1478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baseline="0">
              <a:solidFill>
                <a:srgbClr val="217346"/>
              </a:solidFill>
              <a:effectLst/>
              <a:latin typeface="+mn-lt"/>
              <a:ea typeface="+mn-ea"/>
              <a:cs typeface="Segoe UI Light" panose="020B0502040204020203" pitchFamily="34" charset="0"/>
            </a:rPr>
            <a:t>Sigueme en las Redes sociales</a:t>
          </a:r>
        </a:p>
        <a:p>
          <a:pPr algn="l" rtl="0"/>
          <a:r>
            <a:rPr lang="es" sz="1100" baseline="0">
              <a:solidFill>
                <a:schemeClr val="tx1">
                  <a:lumMod val="75000"/>
                  <a:lumOff val="25000"/>
                </a:schemeClr>
              </a:solidFill>
              <a:effectLst/>
              <a:latin typeface="+mn-lt"/>
              <a:ea typeface="+mn-ea"/>
              <a:cs typeface="Segoe UI" panose="020B0502040204020203" pitchFamily="34" charset="0"/>
            </a:rPr>
            <a:t>Pónte en contacto.  Puedo ayudarle.</a:t>
          </a:r>
        </a:p>
      </xdr:txBody>
    </xdr:sp>
    <xdr:clientData/>
  </xdr:twoCellAnchor>
  <xdr:twoCellAnchor editAs="absolute">
    <xdr:from>
      <xdr:col>1</xdr:col>
      <xdr:colOff>4679664</xdr:colOff>
      <xdr:row>12</xdr:row>
      <xdr:rowOff>41272</xdr:rowOff>
    </xdr:from>
    <xdr:to>
      <xdr:col>1</xdr:col>
      <xdr:colOff>6051264</xdr:colOff>
      <xdr:row>23</xdr:row>
      <xdr:rowOff>15240</xdr:rowOff>
    </xdr:to>
    <xdr:sp macro="" textlink="">
      <xdr:nvSpPr>
        <xdr:cNvPr id="8" name="Cuadro de texto 11" descr="LinkedIn Learning&#10;Video courses for all levels—from beginner to advanced. Take at your own pace&#10;">
          <a:hlinkClick xmlns:r="http://schemas.openxmlformats.org/officeDocument/2006/relationships" r:id="rId1" tooltip="Seleccione esta opción para obtener más información sobre LinkedIn Learning"/>
          <a:extLst>
            <a:ext uri="{FF2B5EF4-FFF2-40B4-BE49-F238E27FC236}">
              <a16:creationId xmlns:a16="http://schemas.microsoft.com/office/drawing/2014/main" id="{FD3C307F-A97F-4875-98E8-D11014EAE2C9}"/>
            </a:ext>
          </a:extLst>
        </xdr:cNvPr>
        <xdr:cNvSpPr txBox="1"/>
      </xdr:nvSpPr>
      <xdr:spPr>
        <a:xfrm>
          <a:off x="5411184" y="2235832"/>
          <a:ext cx="1371600" cy="1985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baseline="0">
              <a:solidFill>
                <a:srgbClr val="217346"/>
              </a:solidFill>
              <a:effectLst/>
              <a:latin typeface="+mn-lt"/>
              <a:ea typeface="+mn-ea"/>
              <a:cs typeface="Segoe UI Light" panose="020B0502040204020203" pitchFamily="34" charset="0"/>
            </a:rPr>
            <a:t>Sigue aprendiendo más</a:t>
          </a:r>
        </a:p>
        <a:p>
          <a:pPr algn="l" rtl="0"/>
          <a:r>
            <a:rPr lang="es" sz="1100" baseline="0">
              <a:solidFill>
                <a:schemeClr val="tx1">
                  <a:lumMod val="75000"/>
                  <a:lumOff val="25000"/>
                </a:schemeClr>
              </a:solidFill>
              <a:effectLst/>
              <a:latin typeface="+mn-lt"/>
              <a:ea typeface="+mn-ea"/>
              <a:cs typeface="Segoe UI" panose="020B0502040204020203" pitchFamily="34" charset="0"/>
            </a:rPr>
            <a:t>Clases online para todos los niveles, desde principiante hasta avanzado. Llévalo a </a:t>
          </a:r>
          <a:r>
            <a:rPr lang="es" sz="1200" baseline="0">
              <a:solidFill>
                <a:schemeClr val="tx1">
                  <a:lumMod val="75000"/>
                  <a:lumOff val="25000"/>
                </a:schemeClr>
              </a:solidFill>
              <a:effectLst/>
              <a:latin typeface="+mn-lt"/>
              <a:ea typeface="+mn-ea"/>
              <a:cs typeface="Segoe UI" panose="020B0502040204020203" pitchFamily="34" charset="0"/>
            </a:rPr>
            <a:t>tu</a:t>
          </a:r>
          <a:r>
            <a:rPr lang="es" sz="1100" baseline="0">
              <a:solidFill>
                <a:schemeClr val="tx1">
                  <a:lumMod val="75000"/>
                  <a:lumOff val="25000"/>
                </a:schemeClr>
              </a:solidFill>
              <a:effectLst/>
              <a:latin typeface="+mn-lt"/>
              <a:ea typeface="+mn-ea"/>
              <a:cs typeface="Segoe UI" panose="020B0502040204020203" pitchFamily="34" charset="0"/>
            </a:rPr>
            <a:t> ritmo.</a:t>
          </a:r>
        </a:p>
      </xdr:txBody>
    </xdr:sp>
    <xdr:clientData/>
  </xdr:twoCellAnchor>
  <xdr:twoCellAnchor editAs="absolute">
    <xdr:from>
      <xdr:col>1</xdr:col>
      <xdr:colOff>649604</xdr:colOff>
      <xdr:row>24</xdr:row>
      <xdr:rowOff>109015</xdr:rowOff>
    </xdr:from>
    <xdr:to>
      <xdr:col>1</xdr:col>
      <xdr:colOff>1871848</xdr:colOff>
      <xdr:row>27</xdr:row>
      <xdr:rowOff>85725</xdr:rowOff>
    </xdr:to>
    <xdr:sp macro="" textlink="">
      <xdr:nvSpPr>
        <xdr:cNvPr id="9" name="Cuadro de texto 13" descr="Más información">
          <a:hlinkClick xmlns:r="http://schemas.openxmlformats.org/officeDocument/2006/relationships" r:id="rId2" tooltip="Seleccione esta opción para obtener más información sobre las tablas dinámicas"/>
          <a:extLst>
            <a:ext uri="{FF2B5EF4-FFF2-40B4-BE49-F238E27FC236}">
              <a16:creationId xmlns:a16="http://schemas.microsoft.com/office/drawing/2014/main" id="{B283EC1C-005D-4471-9127-05665410BA92}"/>
            </a:ext>
          </a:extLst>
        </xdr:cNvPr>
        <xdr:cNvSpPr txBox="1"/>
      </xdr:nvSpPr>
      <xdr:spPr>
        <a:xfrm>
          <a:off x="1381124" y="4498135"/>
          <a:ext cx="1222244" cy="52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mn-lt"/>
              <a:ea typeface="+mn-ea"/>
              <a:cs typeface="Segoe UI Semibold" panose="020B0702040204020203" pitchFamily="34" charset="0"/>
            </a:rPr>
            <a:t>Más información</a:t>
          </a:r>
          <a:endParaRPr lang="en-US" sz="1200" u="sng">
            <a:solidFill>
              <a:schemeClr val="tx1">
                <a:lumMod val="75000"/>
                <a:lumOff val="25000"/>
              </a:schemeClr>
            </a:solidFill>
            <a:latin typeface="+mn-lt"/>
            <a:cs typeface="Segoe UI Semibold" panose="020B0702040204020203" pitchFamily="34" charset="0"/>
          </a:endParaRPr>
        </a:p>
      </xdr:txBody>
    </xdr:sp>
    <xdr:clientData/>
  </xdr:twoCellAnchor>
  <xdr:twoCellAnchor editAs="absolute">
    <xdr:from>
      <xdr:col>1</xdr:col>
      <xdr:colOff>649603</xdr:colOff>
      <xdr:row>12</xdr:row>
      <xdr:rowOff>38098</xdr:rowOff>
    </xdr:from>
    <xdr:to>
      <xdr:col>1</xdr:col>
      <xdr:colOff>2021203</xdr:colOff>
      <xdr:row>23</xdr:row>
      <xdr:rowOff>167639</xdr:rowOff>
    </xdr:to>
    <xdr:sp macro="" textlink="">
      <xdr:nvSpPr>
        <xdr:cNvPr id="10" name="Cuadro de texto 14" descr="More Pivot info&#10;Discover more you can do by reading this helpful article on PivotTables&#10;">
          <a:hlinkClick xmlns:r="http://schemas.openxmlformats.org/officeDocument/2006/relationships" r:id="rId2" tooltip="Seleccione esta opción para obtener más información sobre las tablas dinámicas"/>
          <a:extLst>
            <a:ext uri="{FF2B5EF4-FFF2-40B4-BE49-F238E27FC236}">
              <a16:creationId xmlns:a16="http://schemas.microsoft.com/office/drawing/2014/main" id="{2A948A15-EE99-4E92-8DAD-0C0A954E1A41}"/>
            </a:ext>
          </a:extLst>
        </xdr:cNvPr>
        <xdr:cNvSpPr txBox="1"/>
      </xdr:nvSpPr>
      <xdr:spPr>
        <a:xfrm>
          <a:off x="1381123" y="2232658"/>
          <a:ext cx="1371600" cy="2141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baseline="0">
              <a:solidFill>
                <a:srgbClr val="217346"/>
              </a:solidFill>
              <a:effectLst/>
              <a:latin typeface="+mn-lt"/>
              <a:ea typeface="+mn-ea"/>
              <a:cs typeface="Segoe UI Light" panose="020B0502040204020203" pitchFamily="34" charset="0"/>
            </a:rPr>
            <a:t>Quieres saber que son las tablas dinámicas</a:t>
          </a:r>
        </a:p>
        <a:p>
          <a:pPr algn="l" rtl="0"/>
          <a:r>
            <a:rPr lang="es" sz="1100" baseline="0">
              <a:solidFill>
                <a:schemeClr val="tx1">
                  <a:lumMod val="75000"/>
                  <a:lumOff val="25000"/>
                </a:schemeClr>
              </a:solidFill>
              <a:effectLst/>
              <a:latin typeface="+mn-lt"/>
              <a:ea typeface="+mn-ea"/>
              <a:cs typeface="Segoe UI" panose="020B0502040204020203" pitchFamily="34" charset="0"/>
            </a:rPr>
            <a:t>Descubre qué puedes hacer leyendo este artículo sobre las tablas dinámicas.</a:t>
          </a:r>
        </a:p>
      </xdr:txBody>
    </xdr:sp>
    <xdr:clientData/>
  </xdr:twoCellAnchor>
  <xdr:twoCellAnchor editAs="absolute">
    <xdr:from>
      <xdr:col>1</xdr:col>
      <xdr:colOff>2560844</xdr:colOff>
      <xdr:row>12</xdr:row>
      <xdr:rowOff>38099</xdr:rowOff>
    </xdr:from>
    <xdr:to>
      <xdr:col>1</xdr:col>
      <xdr:colOff>3954780</xdr:colOff>
      <xdr:row>23</xdr:row>
      <xdr:rowOff>57149</xdr:rowOff>
    </xdr:to>
    <xdr:sp macro="" textlink="">
      <xdr:nvSpPr>
        <xdr:cNvPr id="11" name="Cuadro de texto 20" descr="Clean data is key&#10;Excel can help. Check out this article to learn more about Get &amp; Transform">
          <a:hlinkClick xmlns:r="http://schemas.openxmlformats.org/officeDocument/2006/relationships" r:id="rId3" tooltip="Seleccione esta opción para obtener más información sobre Obtener y transformar"/>
          <a:extLst>
            <a:ext uri="{FF2B5EF4-FFF2-40B4-BE49-F238E27FC236}">
              <a16:creationId xmlns:a16="http://schemas.microsoft.com/office/drawing/2014/main" id="{65788C41-85FC-41A4-8FCD-B93E2FEDB192}"/>
            </a:ext>
          </a:extLst>
        </xdr:cNvPr>
        <xdr:cNvSpPr txBox="1"/>
      </xdr:nvSpPr>
      <xdr:spPr>
        <a:xfrm>
          <a:off x="3292364" y="2232659"/>
          <a:ext cx="1393936" cy="2030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baseline="0">
              <a:solidFill>
                <a:srgbClr val="217346"/>
              </a:solidFill>
              <a:effectLst/>
              <a:latin typeface="+mn-lt"/>
              <a:ea typeface="+mn-ea"/>
              <a:cs typeface="Segoe UI Light" panose="020B0502040204020203" pitchFamily="34" charset="0"/>
            </a:rPr>
            <a:t>Repasar las funciones</a:t>
          </a:r>
        </a:p>
        <a:p>
          <a:pPr algn="l" rtl="0"/>
          <a:r>
            <a:rPr lang="es" sz="1100" baseline="0">
              <a:solidFill>
                <a:schemeClr val="tx1">
                  <a:lumMod val="75000"/>
                  <a:lumOff val="25000"/>
                </a:schemeClr>
              </a:solidFill>
              <a:effectLst/>
              <a:latin typeface="+mn-lt"/>
              <a:ea typeface="+mn-ea"/>
              <a:cs typeface="Segoe UI" panose="020B0502040204020203" pitchFamily="34" charset="0"/>
            </a:rPr>
            <a:t>Excel tiene una estructura básica para todas las funciones, conocela para que te sea m{as sencillo trabajar con ellas.</a:t>
          </a:r>
        </a:p>
      </xdr:txBody>
    </xdr:sp>
    <xdr:clientData/>
  </xdr:twoCellAnchor>
  <xdr:twoCellAnchor editAs="absolute">
    <xdr:from>
      <xdr:col>1</xdr:col>
      <xdr:colOff>2573654</xdr:colOff>
      <xdr:row>24</xdr:row>
      <xdr:rowOff>109015</xdr:rowOff>
    </xdr:from>
    <xdr:to>
      <xdr:col>1</xdr:col>
      <xdr:colOff>3795898</xdr:colOff>
      <xdr:row>27</xdr:row>
      <xdr:rowOff>114300</xdr:rowOff>
    </xdr:to>
    <xdr:sp macro="" textlink="">
      <xdr:nvSpPr>
        <xdr:cNvPr id="12" name="Cuadro de texto 21" descr="Más información">
          <a:hlinkClick xmlns:r="http://schemas.openxmlformats.org/officeDocument/2006/relationships" r:id="rId3" tooltip="Seleccione esta opción para obtener más información sobre Obtener y transformar"/>
          <a:extLst>
            <a:ext uri="{FF2B5EF4-FFF2-40B4-BE49-F238E27FC236}">
              <a16:creationId xmlns:a16="http://schemas.microsoft.com/office/drawing/2014/main" id="{57284B6F-9677-4FB2-9C65-D47418C4C631}"/>
            </a:ext>
          </a:extLst>
        </xdr:cNvPr>
        <xdr:cNvSpPr txBox="1"/>
      </xdr:nvSpPr>
      <xdr:spPr>
        <a:xfrm>
          <a:off x="3305174" y="4498135"/>
          <a:ext cx="1222244" cy="55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mn-lt"/>
              <a:ea typeface="+mn-ea"/>
              <a:cs typeface="Segoe UI Semibold" panose="020B0702040204020203" pitchFamily="34" charset="0"/>
            </a:rPr>
            <a:t>Más información</a:t>
          </a:r>
          <a:endParaRPr lang="en-US" sz="1200" u="sng">
            <a:solidFill>
              <a:schemeClr val="tx1">
                <a:lumMod val="75000"/>
                <a:lumOff val="25000"/>
              </a:schemeClr>
            </a:solidFill>
            <a:latin typeface="+mn-lt"/>
            <a:cs typeface="Segoe UI Semibold" panose="020B0702040204020203" pitchFamily="34" charset="0"/>
          </a:endParaRPr>
        </a:p>
      </xdr:txBody>
    </xdr:sp>
    <xdr:clientData/>
  </xdr:twoCellAnchor>
  <xdr:twoCellAnchor editAs="absolute">
    <xdr:from>
      <xdr:col>1</xdr:col>
      <xdr:colOff>4678679</xdr:colOff>
      <xdr:row>24</xdr:row>
      <xdr:rowOff>118540</xdr:rowOff>
    </xdr:from>
    <xdr:to>
      <xdr:col>1</xdr:col>
      <xdr:colOff>5900923</xdr:colOff>
      <xdr:row>27</xdr:row>
      <xdr:rowOff>85725</xdr:rowOff>
    </xdr:to>
    <xdr:sp macro="" textlink="">
      <xdr:nvSpPr>
        <xdr:cNvPr id="13" name="Cuadro de texto 22" descr="Más información">
          <a:hlinkClick xmlns:r="http://schemas.openxmlformats.org/officeDocument/2006/relationships" r:id="rId1" tooltip="Seleccione esta opción para obtener más información sobre LinkedIn Learning"/>
          <a:extLst>
            <a:ext uri="{FF2B5EF4-FFF2-40B4-BE49-F238E27FC236}">
              <a16:creationId xmlns:a16="http://schemas.microsoft.com/office/drawing/2014/main" id="{FA079B06-1F87-4CF0-80D4-32ECBFBB62F7}"/>
            </a:ext>
          </a:extLst>
        </xdr:cNvPr>
        <xdr:cNvSpPr txBox="1"/>
      </xdr:nvSpPr>
      <xdr:spPr>
        <a:xfrm>
          <a:off x="5410199" y="4507660"/>
          <a:ext cx="1222244" cy="51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mn-lt"/>
              <a:ea typeface="+mn-ea"/>
              <a:cs typeface="Segoe UI Semibold" panose="020B0702040204020203" pitchFamily="34" charset="0"/>
            </a:rPr>
            <a:t>Más información</a:t>
          </a:r>
          <a:endParaRPr lang="en-US" sz="1200" u="sng">
            <a:solidFill>
              <a:schemeClr val="tx1">
                <a:lumMod val="75000"/>
                <a:lumOff val="25000"/>
              </a:schemeClr>
            </a:solidFill>
            <a:latin typeface="+mn-lt"/>
            <a:cs typeface="Segoe UI Semibold" panose="020B0702040204020203" pitchFamily="34" charset="0"/>
          </a:endParaRPr>
        </a:p>
      </xdr:txBody>
    </xdr:sp>
    <xdr:clientData/>
  </xdr:twoCellAnchor>
  <xdr:twoCellAnchor editAs="oneCell">
    <xdr:from>
      <xdr:col>1</xdr:col>
      <xdr:colOff>182880</xdr:colOff>
      <xdr:row>11</xdr:row>
      <xdr:rowOff>144780</xdr:rowOff>
    </xdr:from>
    <xdr:to>
      <xdr:col>1</xdr:col>
      <xdr:colOff>722880</xdr:colOff>
      <xdr:row>14</xdr:row>
      <xdr:rowOff>136140</xdr:rowOff>
    </xdr:to>
    <xdr:pic>
      <xdr:nvPicPr>
        <xdr:cNvPr id="14" name="Gráfico 13" descr="Diana con relleno sólido">
          <a:extLst>
            <a:ext uri="{FF2B5EF4-FFF2-40B4-BE49-F238E27FC236}">
              <a16:creationId xmlns:a16="http://schemas.microsoft.com/office/drawing/2014/main" id="{B7ED7BAA-C014-4BD5-9528-E23C371475A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14400" y="2156460"/>
          <a:ext cx="540000" cy="540000"/>
        </a:xfrm>
        <a:prstGeom prst="rect">
          <a:avLst/>
        </a:prstGeom>
      </xdr:spPr>
    </xdr:pic>
    <xdr:clientData/>
  </xdr:twoCellAnchor>
  <xdr:twoCellAnchor editAs="oneCell">
    <xdr:from>
      <xdr:col>1</xdr:col>
      <xdr:colOff>2108340</xdr:colOff>
      <xdr:row>11</xdr:row>
      <xdr:rowOff>127140</xdr:rowOff>
    </xdr:from>
    <xdr:to>
      <xdr:col>1</xdr:col>
      <xdr:colOff>2648340</xdr:colOff>
      <xdr:row>14</xdr:row>
      <xdr:rowOff>118500</xdr:rowOff>
    </xdr:to>
    <xdr:pic>
      <xdr:nvPicPr>
        <xdr:cNvPr id="15" name="Gráfico 14" descr="Matemáticas con relleno sólido">
          <a:extLst>
            <a:ext uri="{FF2B5EF4-FFF2-40B4-BE49-F238E27FC236}">
              <a16:creationId xmlns:a16="http://schemas.microsoft.com/office/drawing/2014/main" id="{4B1328AD-7C41-49A3-A0D0-E0EA8999CA3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2839860" y="2138820"/>
          <a:ext cx="540000" cy="540000"/>
        </a:xfrm>
        <a:prstGeom prst="rect">
          <a:avLst/>
        </a:prstGeom>
      </xdr:spPr>
    </xdr:pic>
    <xdr:clientData/>
  </xdr:twoCellAnchor>
  <xdr:twoCellAnchor editAs="oneCell">
    <xdr:from>
      <xdr:col>1</xdr:col>
      <xdr:colOff>4183380</xdr:colOff>
      <xdr:row>11</xdr:row>
      <xdr:rowOff>129540</xdr:rowOff>
    </xdr:from>
    <xdr:to>
      <xdr:col>1</xdr:col>
      <xdr:colOff>4723380</xdr:colOff>
      <xdr:row>14</xdr:row>
      <xdr:rowOff>120900</xdr:rowOff>
    </xdr:to>
    <xdr:pic>
      <xdr:nvPicPr>
        <xdr:cNvPr id="16" name="Gráfico 15" descr="Reunión en línea con relleno sólido">
          <a:extLst>
            <a:ext uri="{FF2B5EF4-FFF2-40B4-BE49-F238E27FC236}">
              <a16:creationId xmlns:a16="http://schemas.microsoft.com/office/drawing/2014/main" id="{C8AC953D-E838-4A09-BFE8-70C7F163144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4914900" y="2141220"/>
          <a:ext cx="540000" cy="540000"/>
        </a:xfrm>
        <a:prstGeom prst="rect">
          <a:avLst/>
        </a:prstGeom>
      </xdr:spPr>
    </xdr:pic>
    <xdr:clientData/>
  </xdr:twoCellAnchor>
  <xdr:twoCellAnchor editAs="absolute">
    <xdr:from>
      <xdr:col>1</xdr:col>
      <xdr:colOff>6576060</xdr:colOff>
      <xdr:row>12</xdr:row>
      <xdr:rowOff>0</xdr:rowOff>
    </xdr:from>
    <xdr:to>
      <xdr:col>1</xdr:col>
      <xdr:colOff>6828060</xdr:colOff>
      <xdr:row>13</xdr:row>
      <xdr:rowOff>69120</xdr:rowOff>
    </xdr:to>
    <xdr:pic>
      <xdr:nvPicPr>
        <xdr:cNvPr id="17" name="Imagen 16">
          <a:hlinkClick xmlns:r="http://schemas.openxmlformats.org/officeDocument/2006/relationships" r:id="rId10"/>
          <a:extLst>
            <a:ext uri="{FF2B5EF4-FFF2-40B4-BE49-F238E27FC236}">
              <a16:creationId xmlns:a16="http://schemas.microsoft.com/office/drawing/2014/main" id="{D82F1735-0F98-4880-94A3-2F0A2138891E}"/>
            </a:ext>
          </a:extLst>
        </xdr:cNvPr>
        <xdr:cNvPicPr>
          <a:picLocks noChangeAspect="1"/>
        </xdr:cNvPicPr>
      </xdr:nvPicPr>
      <xdr:blipFill>
        <a:blip xmlns:r="http://schemas.openxmlformats.org/officeDocument/2006/relationships" r:embed="rId1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307580" y="2194560"/>
          <a:ext cx="252000" cy="252000"/>
        </a:xfrm>
        <a:prstGeom prst="rect">
          <a:avLst/>
        </a:prstGeom>
        <a:noFill/>
        <a:effectLst/>
      </xdr:spPr>
    </xdr:pic>
    <xdr:clientData/>
  </xdr:twoCellAnchor>
  <xdr:twoCellAnchor editAs="absolute">
    <xdr:from>
      <xdr:col>1</xdr:col>
      <xdr:colOff>6583680</xdr:colOff>
      <xdr:row>14</xdr:row>
      <xdr:rowOff>137160</xdr:rowOff>
    </xdr:from>
    <xdr:to>
      <xdr:col>1</xdr:col>
      <xdr:colOff>6835680</xdr:colOff>
      <xdr:row>16</xdr:row>
      <xdr:rowOff>23400</xdr:rowOff>
    </xdr:to>
    <xdr:pic>
      <xdr:nvPicPr>
        <xdr:cNvPr id="18" name="Imagen 17">
          <a:hlinkClick xmlns:r="http://schemas.openxmlformats.org/officeDocument/2006/relationships" r:id="rId12"/>
          <a:extLst>
            <a:ext uri="{FF2B5EF4-FFF2-40B4-BE49-F238E27FC236}">
              <a16:creationId xmlns:a16="http://schemas.microsoft.com/office/drawing/2014/main" id="{DF9533C7-4EC5-4D13-82C4-5B16E88706ED}"/>
            </a:ext>
          </a:extLst>
        </xdr:cNvPr>
        <xdr:cNvPicPr>
          <a:picLocks noChangeAspect="1"/>
        </xdr:cNvPicPr>
      </xdr:nvPicPr>
      <xdr:blipFill>
        <a:blip xmlns:r="http://schemas.openxmlformats.org/officeDocument/2006/relationships" r:embed="rId1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315200" y="2697480"/>
          <a:ext cx="252000" cy="252000"/>
        </a:xfrm>
        <a:prstGeom prst="rect">
          <a:avLst/>
        </a:prstGeom>
        <a:noFill/>
        <a:effectLst/>
      </xdr:spPr>
    </xdr:pic>
    <xdr:clientData/>
  </xdr:twoCellAnchor>
  <xdr:twoCellAnchor editAs="absolute">
    <xdr:from>
      <xdr:col>1</xdr:col>
      <xdr:colOff>6591300</xdr:colOff>
      <xdr:row>17</xdr:row>
      <xdr:rowOff>99060</xdr:rowOff>
    </xdr:from>
    <xdr:to>
      <xdr:col>1</xdr:col>
      <xdr:colOff>6843300</xdr:colOff>
      <xdr:row>18</xdr:row>
      <xdr:rowOff>168180</xdr:rowOff>
    </xdr:to>
    <xdr:pic>
      <xdr:nvPicPr>
        <xdr:cNvPr id="19" name="Imagen 18">
          <a:hlinkClick xmlns:r="http://schemas.openxmlformats.org/officeDocument/2006/relationships" r:id="rId14"/>
          <a:extLst>
            <a:ext uri="{FF2B5EF4-FFF2-40B4-BE49-F238E27FC236}">
              <a16:creationId xmlns:a16="http://schemas.microsoft.com/office/drawing/2014/main" id="{39F86064-212A-4BDE-A7C2-BD67973CCB40}"/>
            </a:ext>
          </a:extLst>
        </xdr:cNvPr>
        <xdr:cNvPicPr>
          <a:picLocks noChangeAspect="1"/>
        </xdr:cNvPicPr>
      </xdr:nvPicPr>
      <xdr:blipFill>
        <a:blip xmlns:r="http://schemas.openxmlformats.org/officeDocument/2006/relationships" r:embed="rId15"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322820" y="3208020"/>
          <a:ext cx="252000" cy="252000"/>
        </a:xfrm>
        <a:prstGeom prst="rect">
          <a:avLst/>
        </a:prstGeom>
        <a:noFill/>
        <a:effectLst/>
      </xdr:spPr>
    </xdr:pic>
    <xdr:clientData/>
  </xdr:twoCellAnchor>
  <xdr:twoCellAnchor editAs="absolute">
    <xdr:from>
      <xdr:col>1</xdr:col>
      <xdr:colOff>6606540</xdr:colOff>
      <xdr:row>20</xdr:row>
      <xdr:rowOff>53340</xdr:rowOff>
    </xdr:from>
    <xdr:to>
      <xdr:col>1</xdr:col>
      <xdr:colOff>6858540</xdr:colOff>
      <xdr:row>21</xdr:row>
      <xdr:rowOff>122460</xdr:rowOff>
    </xdr:to>
    <xdr:pic>
      <xdr:nvPicPr>
        <xdr:cNvPr id="20" name="Imagen 19">
          <a:hlinkClick xmlns:r="http://schemas.openxmlformats.org/officeDocument/2006/relationships" r:id="rId16"/>
          <a:extLst>
            <a:ext uri="{FF2B5EF4-FFF2-40B4-BE49-F238E27FC236}">
              <a16:creationId xmlns:a16="http://schemas.microsoft.com/office/drawing/2014/main" id="{29C699F3-6EF2-43BB-89C2-3BC6AE491F96}"/>
            </a:ext>
          </a:extLst>
        </xdr:cNvPr>
        <xdr:cNvPicPr>
          <a:picLocks noChangeAspect="1"/>
        </xdr:cNvPicPr>
      </xdr:nvPicPr>
      <xdr:blipFill>
        <a:blip xmlns:r="http://schemas.openxmlformats.org/officeDocument/2006/relationships" r:embed="rId17"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338060" y="3710940"/>
          <a:ext cx="252000" cy="252000"/>
        </a:xfrm>
        <a:prstGeom prst="rect">
          <a:avLst/>
        </a:prstGeom>
        <a:noFill/>
        <a:effectLst/>
      </xdr:spPr>
    </xdr:pic>
    <xdr:clientData/>
  </xdr:twoCellAnchor>
  <xdr:twoCellAnchor editAs="absolute">
    <xdr:from>
      <xdr:col>1</xdr:col>
      <xdr:colOff>6614160</xdr:colOff>
      <xdr:row>23</xdr:row>
      <xdr:rowOff>60960</xdr:rowOff>
    </xdr:from>
    <xdr:to>
      <xdr:col>1</xdr:col>
      <xdr:colOff>6866160</xdr:colOff>
      <xdr:row>24</xdr:row>
      <xdr:rowOff>130080</xdr:rowOff>
    </xdr:to>
    <xdr:pic>
      <xdr:nvPicPr>
        <xdr:cNvPr id="21" name="Imagen 20">
          <a:hlinkClick xmlns:r="http://schemas.openxmlformats.org/officeDocument/2006/relationships" r:id="rId18"/>
          <a:extLst>
            <a:ext uri="{FF2B5EF4-FFF2-40B4-BE49-F238E27FC236}">
              <a16:creationId xmlns:a16="http://schemas.microsoft.com/office/drawing/2014/main" id="{3D1FA72E-DF10-4870-99F5-E1123E245FCF}"/>
            </a:ext>
          </a:extLst>
        </xdr:cNvPr>
        <xdr:cNvPicPr>
          <a:picLocks noChangeAspect="1"/>
        </xdr:cNvPicPr>
      </xdr:nvPicPr>
      <xdr:blipFill>
        <a:blip xmlns:r="http://schemas.openxmlformats.org/officeDocument/2006/relationships" r:embed="rId19"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345680" y="4267200"/>
          <a:ext cx="252000" cy="252000"/>
        </a:xfrm>
        <a:prstGeom prst="rect">
          <a:avLst/>
        </a:prstGeom>
        <a:noFill/>
        <a:effectLst/>
      </xdr:spPr>
    </xdr:pic>
    <xdr:clientData/>
  </xdr:twoCellAnchor>
  <xdr:oneCellAnchor>
    <xdr:from>
      <xdr:col>1</xdr:col>
      <xdr:colOff>6134100</xdr:colOff>
      <xdr:row>26</xdr:row>
      <xdr:rowOff>83820</xdr:rowOff>
    </xdr:from>
    <xdr:ext cx="2819400" cy="201722"/>
    <xdr:sp macro="" textlink="">
      <xdr:nvSpPr>
        <xdr:cNvPr id="22" name="CuadroTexto 21">
          <a:hlinkClick xmlns:r="http://schemas.openxmlformats.org/officeDocument/2006/relationships" r:id="rId20"/>
          <a:extLst>
            <a:ext uri="{FF2B5EF4-FFF2-40B4-BE49-F238E27FC236}">
              <a16:creationId xmlns:a16="http://schemas.microsoft.com/office/drawing/2014/main" id="{4F1EAC33-E88A-45B6-8867-9068982EF83F}"/>
            </a:ext>
          </a:extLst>
        </xdr:cNvPr>
        <xdr:cNvSpPr txBox="1">
          <a:spLocks/>
        </xdr:cNvSpPr>
      </xdr:nvSpPr>
      <xdr:spPr>
        <a:xfrm>
          <a:off x="6865620" y="4838700"/>
          <a:ext cx="2819400" cy="201722"/>
        </a:xfrm>
        <a:prstGeom prst="rect">
          <a:avLst/>
        </a:prstGeom>
        <a:noFill/>
        <a:ln>
          <a:noFill/>
        </a:ln>
        <a:effectLst/>
        <a:scene3d>
          <a:camera prst="orthographicFront">
            <a:rot lat="0" lon="0" rev="0"/>
          </a:camera>
          <a:lightRig rig="balanced" dir="t">
            <a:rot lat="0" lon="0" rev="8700000"/>
          </a:lightRig>
        </a:scene3d>
        <a:sp3d>
          <a:bevelT w="190500" h="38100"/>
        </a:sp3d>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r>
            <a:rPr lang="es-ES" sz="700" spc="100" baseline="0">
              <a:latin typeface="+mj-lt"/>
            </a:rPr>
            <a:t>WWW.MARIAHELENAACOSTA.COM/OFIMATICA</a:t>
          </a:r>
        </a:p>
      </xdr:txBody>
    </xdr: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449578</xdr:colOff>
      <xdr:row>0</xdr:row>
      <xdr:rowOff>175260</xdr:rowOff>
    </xdr:from>
    <xdr:to>
      <xdr:col>11</xdr:col>
      <xdr:colOff>821698</xdr:colOff>
      <xdr:row>7</xdr:row>
      <xdr:rowOff>110633</xdr:rowOff>
    </xdr:to>
    <xdr:grpSp>
      <xdr:nvGrpSpPr>
        <xdr:cNvPr id="4" name="Grupo 3">
          <a:extLst>
            <a:ext uri="{FF2B5EF4-FFF2-40B4-BE49-F238E27FC236}">
              <a16:creationId xmlns:a16="http://schemas.microsoft.com/office/drawing/2014/main" id="{F4979BC7-0D6A-4D9C-9450-D4A68F53D35C}"/>
            </a:ext>
          </a:extLst>
        </xdr:cNvPr>
        <xdr:cNvGrpSpPr/>
      </xdr:nvGrpSpPr>
      <xdr:grpSpPr>
        <a:xfrm>
          <a:off x="449578" y="175260"/>
          <a:ext cx="10093393" cy="1390100"/>
          <a:chOff x="304747" y="435236"/>
          <a:chExt cx="10407709" cy="1363084"/>
        </a:xfrm>
      </xdr:grpSpPr>
      <xdr:sp macro="" textlink="">
        <xdr:nvSpPr>
          <xdr:cNvPr id="5" name="CuadroTexto 4">
            <a:extLst>
              <a:ext uri="{FF2B5EF4-FFF2-40B4-BE49-F238E27FC236}">
                <a16:creationId xmlns:a16="http://schemas.microsoft.com/office/drawing/2014/main" id="{9A164B4B-E264-47CA-AE7A-BBADE11492B9}"/>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ES" sz="1100" b="0" i="0">
                <a:solidFill>
                  <a:schemeClr val="dk1"/>
                </a:solidFill>
                <a:effectLst/>
                <a:latin typeface="+mn-lt"/>
                <a:ea typeface="+mn-ea"/>
                <a:cs typeface="+mn-cs"/>
              </a:rPr>
              <a:t>En una lista de subtotales de productos, se quiere ver la cantidad de productos vendidos en el mes actual, resaltar la venta de Granos</a:t>
            </a:r>
            <a:r>
              <a:rPr lang="es-ES" sz="1100" b="0" i="0" baseline="0">
                <a:solidFill>
                  <a:schemeClr val="dk1"/>
                </a:solidFill>
                <a:effectLst/>
                <a:latin typeface="+mn-lt"/>
                <a:ea typeface="+mn-ea"/>
                <a:cs typeface="+mn-cs"/>
              </a:rPr>
              <a:t> y que</a:t>
            </a:r>
            <a:r>
              <a:rPr lang="es-ES" sz="1100" b="0" i="0">
                <a:solidFill>
                  <a:schemeClr val="dk1"/>
                </a:solidFill>
                <a:effectLst/>
                <a:latin typeface="+mn-lt"/>
                <a:ea typeface="+mn-ea"/>
                <a:cs typeface="+mn-cs"/>
              </a:rPr>
              <a:t> productos están en menos de 500 € en ventas.</a:t>
            </a:r>
            <a:endParaRPr lang="es-ES" i="1" u="sng" baseline="0">
              <a:solidFill>
                <a:schemeClr val="accent1"/>
              </a:solidFill>
            </a:endParaRPr>
          </a:p>
        </xdr:txBody>
      </xdr:sp>
      <xdr:grpSp>
        <xdr:nvGrpSpPr>
          <xdr:cNvPr id="6" name="Grupo 5">
            <a:extLst>
              <a:ext uri="{FF2B5EF4-FFF2-40B4-BE49-F238E27FC236}">
                <a16:creationId xmlns:a16="http://schemas.microsoft.com/office/drawing/2014/main" id="{708DA055-3C01-4674-B606-9CBB2AB7B58F}"/>
              </a:ext>
            </a:extLst>
          </xdr:cNvPr>
          <xdr:cNvGrpSpPr/>
        </xdr:nvGrpSpPr>
        <xdr:grpSpPr>
          <a:xfrm>
            <a:off x="304747" y="435236"/>
            <a:ext cx="10407709" cy="540000"/>
            <a:chOff x="304747" y="435236"/>
            <a:chExt cx="10407709" cy="540000"/>
          </a:xfrm>
        </xdr:grpSpPr>
        <xdr:sp macro="" textlink="">
          <xdr:nvSpPr>
            <xdr:cNvPr id="7" name="CuadroTexto 6">
              <a:extLst>
                <a:ext uri="{FF2B5EF4-FFF2-40B4-BE49-F238E27FC236}">
                  <a16:creationId xmlns:a16="http://schemas.microsoft.com/office/drawing/2014/main" id="{579108EC-D4EC-4F20-8D02-167DE232C398}"/>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baseline="0">
                  <a:solidFill>
                    <a:schemeClr val="dk1"/>
                  </a:solidFill>
                  <a:effectLst/>
                  <a:latin typeface="+mj-lt"/>
                  <a:ea typeface="+mn-ea"/>
                  <a:cs typeface="+mn-cs"/>
                </a:rPr>
                <a:t>Identifica números específicos, fechas y textos en una lista de datos</a:t>
              </a:r>
              <a:endParaRPr lang="es-ES" sz="2200">
                <a:effectLst/>
                <a:latin typeface="+mj-lt"/>
              </a:endParaRPr>
            </a:p>
            <a:p>
              <a:endParaRPr lang="es-ES" sz="1100"/>
            </a:p>
          </xdr:txBody>
        </xdr:sp>
        <xdr:cxnSp macro="">
          <xdr:nvCxnSpPr>
            <xdr:cNvPr id="8" name="Conector recto 7">
              <a:extLst>
                <a:ext uri="{FF2B5EF4-FFF2-40B4-BE49-F238E27FC236}">
                  <a16:creationId xmlns:a16="http://schemas.microsoft.com/office/drawing/2014/main" id="{3184B156-C49B-44E0-957D-22DD054365B2}"/>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60960</xdr:colOff>
      <xdr:row>0</xdr:row>
      <xdr:rowOff>190500</xdr:rowOff>
    </xdr:from>
    <xdr:to>
      <xdr:col>12</xdr:col>
      <xdr:colOff>36840</xdr:colOff>
      <xdr:row>7</xdr:row>
      <xdr:rowOff>125873</xdr:rowOff>
    </xdr:to>
    <xdr:grpSp>
      <xdr:nvGrpSpPr>
        <xdr:cNvPr id="3" name="Grupo 2">
          <a:extLst>
            <a:ext uri="{FF2B5EF4-FFF2-40B4-BE49-F238E27FC236}">
              <a16:creationId xmlns:a16="http://schemas.microsoft.com/office/drawing/2014/main" id="{130558E8-49C4-45EF-925D-53EE08206211}"/>
            </a:ext>
          </a:extLst>
        </xdr:cNvPr>
        <xdr:cNvGrpSpPr/>
      </xdr:nvGrpSpPr>
      <xdr:grpSpPr>
        <a:xfrm>
          <a:off x="576898" y="190500"/>
          <a:ext cx="10064442" cy="1379998"/>
          <a:chOff x="304747" y="435236"/>
          <a:chExt cx="10407709" cy="1363084"/>
        </a:xfrm>
      </xdr:grpSpPr>
      <xdr:sp macro="" textlink="">
        <xdr:nvSpPr>
          <xdr:cNvPr id="4" name="CuadroTexto 3">
            <a:extLst>
              <a:ext uri="{FF2B5EF4-FFF2-40B4-BE49-F238E27FC236}">
                <a16:creationId xmlns:a16="http://schemas.microsoft.com/office/drawing/2014/main" id="{0469FA0D-B66B-49DF-A09A-91463B5ABBEE}"/>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ES" sz="1100" b="0" i="0">
                <a:solidFill>
                  <a:schemeClr val="dk1"/>
                </a:solidFill>
                <a:effectLst/>
                <a:latin typeface="+mn-lt"/>
                <a:ea typeface="+mn-ea"/>
                <a:cs typeface="+mn-cs"/>
              </a:rPr>
              <a:t>En una lista de subtotales de productos igual a la anterior, se quiere la cantidad de productos pero que se pueda escoger, por ejemplo:  Granos o Carne</a:t>
            </a:r>
            <a:r>
              <a:rPr lang="es-ES" sz="1100" b="0" i="0" baseline="0">
                <a:solidFill>
                  <a:schemeClr val="dk1"/>
                </a:solidFill>
                <a:effectLst/>
                <a:latin typeface="+mn-lt"/>
                <a:ea typeface="+mn-ea"/>
                <a:cs typeface="+mn-cs"/>
              </a:rPr>
              <a:t> o resaltar las ventas  entre </a:t>
            </a:r>
            <a:r>
              <a:rPr lang="es-ES" sz="1100" b="0" i="0">
                <a:solidFill>
                  <a:schemeClr val="dk1"/>
                </a:solidFill>
                <a:effectLst/>
                <a:latin typeface="+mn-lt"/>
                <a:ea typeface="+mn-ea"/>
                <a:cs typeface="+mn-cs"/>
              </a:rPr>
              <a:t>100 € y</a:t>
            </a:r>
            <a:r>
              <a:rPr lang="es-ES" sz="1100" b="0" i="0" baseline="0">
                <a:solidFill>
                  <a:schemeClr val="dk1"/>
                </a:solidFill>
                <a:effectLst/>
                <a:latin typeface="+mn-lt"/>
                <a:ea typeface="+mn-ea"/>
                <a:cs typeface="+mn-cs"/>
              </a:rPr>
              <a:t> </a:t>
            </a:r>
            <a:r>
              <a:rPr lang="es-ES" sz="1100" b="0" i="0">
                <a:solidFill>
                  <a:schemeClr val="dk1"/>
                </a:solidFill>
                <a:effectLst/>
                <a:latin typeface="+mn-lt"/>
                <a:ea typeface="+mn-ea"/>
                <a:cs typeface="+mn-cs"/>
              </a:rPr>
              <a:t>500 €.</a:t>
            </a:r>
            <a:endParaRPr lang="es-ES" i="1" u="sng" baseline="0">
              <a:solidFill>
                <a:schemeClr val="accent1"/>
              </a:solidFill>
            </a:endParaRPr>
          </a:p>
        </xdr:txBody>
      </xdr:sp>
      <xdr:grpSp>
        <xdr:nvGrpSpPr>
          <xdr:cNvPr id="5" name="Grupo 4">
            <a:extLst>
              <a:ext uri="{FF2B5EF4-FFF2-40B4-BE49-F238E27FC236}">
                <a16:creationId xmlns:a16="http://schemas.microsoft.com/office/drawing/2014/main" id="{276A9667-9034-4ABA-BE69-7250B2F55916}"/>
              </a:ext>
            </a:extLst>
          </xdr:cNvPr>
          <xdr:cNvGrpSpPr/>
        </xdr:nvGrpSpPr>
        <xdr:grpSpPr>
          <a:xfrm>
            <a:off x="304747" y="435236"/>
            <a:ext cx="10407709" cy="540000"/>
            <a:chOff x="304747" y="435236"/>
            <a:chExt cx="10407709" cy="540000"/>
          </a:xfrm>
        </xdr:grpSpPr>
        <xdr:sp macro="" textlink="">
          <xdr:nvSpPr>
            <xdr:cNvPr id="6" name="CuadroTexto 5">
              <a:extLst>
                <a:ext uri="{FF2B5EF4-FFF2-40B4-BE49-F238E27FC236}">
                  <a16:creationId xmlns:a16="http://schemas.microsoft.com/office/drawing/2014/main" id="{00555BBD-610D-4CEB-A215-4FBB87EF2D9D}"/>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200">
                  <a:solidFill>
                    <a:schemeClr val="dk1"/>
                  </a:solidFill>
                  <a:effectLst/>
                  <a:latin typeface="+mj-lt"/>
                  <a:ea typeface="+mn-ea"/>
                  <a:cs typeface="+mn-cs"/>
                </a:rPr>
                <a:t>Identifica un</a:t>
              </a:r>
              <a:r>
                <a:rPr lang="es-ES" sz="2200" baseline="0">
                  <a:solidFill>
                    <a:schemeClr val="dk1"/>
                  </a:solidFill>
                  <a:effectLst/>
                  <a:latin typeface="+mj-lt"/>
                  <a:ea typeface="+mn-ea"/>
                  <a:cs typeface="+mn-cs"/>
                </a:rPr>
                <a:t> dato con</a:t>
              </a:r>
              <a:r>
                <a:rPr lang="es-ES" sz="2200">
                  <a:solidFill>
                    <a:schemeClr val="dk1"/>
                  </a:solidFill>
                  <a:effectLst/>
                  <a:latin typeface="+mj-lt"/>
                  <a:ea typeface="+mn-ea"/>
                  <a:cs typeface="+mn-cs"/>
                </a:rPr>
                <a:t> cambio dinámico en una lista de productos</a:t>
              </a:r>
            </a:p>
          </xdr:txBody>
        </xdr:sp>
        <xdr:cxnSp macro="">
          <xdr:nvCxnSpPr>
            <xdr:cNvPr id="7" name="Conector recto 6">
              <a:extLst>
                <a:ext uri="{FF2B5EF4-FFF2-40B4-BE49-F238E27FC236}">
                  <a16:creationId xmlns:a16="http://schemas.microsoft.com/office/drawing/2014/main" id="{D701FC15-C494-4B06-9881-6F1D5869F73D}"/>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15240</xdr:colOff>
      <xdr:row>1</xdr:row>
      <xdr:rowOff>0</xdr:rowOff>
    </xdr:from>
    <xdr:to>
      <xdr:col>10</xdr:col>
      <xdr:colOff>566352</xdr:colOff>
      <xdr:row>7</xdr:row>
      <xdr:rowOff>141113</xdr:rowOff>
    </xdr:to>
    <xdr:grpSp>
      <xdr:nvGrpSpPr>
        <xdr:cNvPr id="3" name="Grupo 2">
          <a:extLst>
            <a:ext uri="{FF2B5EF4-FFF2-40B4-BE49-F238E27FC236}">
              <a16:creationId xmlns:a16="http://schemas.microsoft.com/office/drawing/2014/main" id="{AD94DEC6-C5B6-4F1B-A540-789A4A8A0A72}"/>
            </a:ext>
          </a:extLst>
        </xdr:cNvPr>
        <xdr:cNvGrpSpPr/>
      </xdr:nvGrpSpPr>
      <xdr:grpSpPr>
        <a:xfrm>
          <a:off x="536199" y="202163"/>
          <a:ext cx="10091663" cy="1354093"/>
          <a:chOff x="304747" y="435236"/>
          <a:chExt cx="10407709" cy="1363084"/>
        </a:xfrm>
      </xdr:grpSpPr>
      <xdr:sp macro="" textlink="">
        <xdr:nvSpPr>
          <xdr:cNvPr id="4" name="CuadroTexto 3">
            <a:extLst>
              <a:ext uri="{FF2B5EF4-FFF2-40B4-BE49-F238E27FC236}">
                <a16:creationId xmlns:a16="http://schemas.microsoft.com/office/drawing/2014/main" id="{A53F8CC2-70ED-47F4-9D75-AF12DC734699}"/>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una lista de resultados, se desea identificar y comprender los 20 mejores municipios visitados según las tarifas generadas, por los municipios que estaban por encima de la asistencia, y los 10 municipios inferiores en número de libros vendidos.</a:t>
            </a:r>
          </a:p>
        </xdr:txBody>
      </xdr:sp>
      <xdr:grpSp>
        <xdr:nvGrpSpPr>
          <xdr:cNvPr id="5" name="Grupo 4">
            <a:extLst>
              <a:ext uri="{FF2B5EF4-FFF2-40B4-BE49-F238E27FC236}">
                <a16:creationId xmlns:a16="http://schemas.microsoft.com/office/drawing/2014/main" id="{78817413-816B-4F78-A82C-EB5E5324F98C}"/>
              </a:ext>
            </a:extLst>
          </xdr:cNvPr>
          <xdr:cNvGrpSpPr/>
        </xdr:nvGrpSpPr>
        <xdr:grpSpPr>
          <a:xfrm>
            <a:off x="304747" y="435236"/>
            <a:ext cx="10407709" cy="540000"/>
            <a:chOff x="304747" y="435236"/>
            <a:chExt cx="10407709" cy="540000"/>
          </a:xfrm>
        </xdr:grpSpPr>
        <xdr:sp macro="" textlink="">
          <xdr:nvSpPr>
            <xdr:cNvPr id="6" name="CuadroTexto 5">
              <a:extLst>
                <a:ext uri="{FF2B5EF4-FFF2-40B4-BE49-F238E27FC236}">
                  <a16:creationId xmlns:a16="http://schemas.microsoft.com/office/drawing/2014/main" id="{343F2732-FAA0-4300-BD6B-822C664F89D1}"/>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Identifica los valores superiores, inferiores y por encima de la media</a:t>
              </a:r>
              <a:endParaRPr lang="es-ES" sz="2200">
                <a:solidFill>
                  <a:schemeClr val="dk1"/>
                </a:solidFill>
                <a:effectLst/>
                <a:latin typeface="+mj-lt"/>
                <a:ea typeface="+mn-ea"/>
                <a:cs typeface="+mn-cs"/>
              </a:endParaRPr>
            </a:p>
          </xdr:txBody>
        </xdr:sp>
        <xdr:cxnSp macro="">
          <xdr:nvCxnSpPr>
            <xdr:cNvPr id="7" name="Conector recto 6">
              <a:extLst>
                <a:ext uri="{FF2B5EF4-FFF2-40B4-BE49-F238E27FC236}">
                  <a16:creationId xmlns:a16="http://schemas.microsoft.com/office/drawing/2014/main" id="{1C8ABA9C-1094-4B5C-97E5-4BBAFBFFD9E4}"/>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10</xdr:col>
      <xdr:colOff>59700</xdr:colOff>
      <xdr:row>7</xdr:row>
      <xdr:rowOff>141113</xdr:rowOff>
    </xdr:to>
    <xdr:grpSp>
      <xdr:nvGrpSpPr>
        <xdr:cNvPr id="3" name="Grupo 2">
          <a:extLst>
            <a:ext uri="{FF2B5EF4-FFF2-40B4-BE49-F238E27FC236}">
              <a16:creationId xmlns:a16="http://schemas.microsoft.com/office/drawing/2014/main" id="{760515F6-4833-478D-A072-9FB451A6E990}"/>
            </a:ext>
          </a:extLst>
        </xdr:cNvPr>
        <xdr:cNvGrpSpPr/>
      </xdr:nvGrpSpPr>
      <xdr:grpSpPr>
        <a:xfrm>
          <a:off x="520959" y="202163"/>
          <a:ext cx="10090108" cy="1354093"/>
          <a:chOff x="304747" y="435236"/>
          <a:chExt cx="10407709" cy="1363084"/>
        </a:xfrm>
      </xdr:grpSpPr>
      <xdr:sp macro="" textlink="">
        <xdr:nvSpPr>
          <xdr:cNvPr id="4" name="CuadroTexto 3">
            <a:extLst>
              <a:ext uri="{FF2B5EF4-FFF2-40B4-BE49-F238E27FC236}">
                <a16:creationId xmlns:a16="http://schemas.microsoft.com/office/drawing/2014/main" id="{0D750F0B-06FA-4B0E-A841-721913CDB191}"/>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En un listado</a:t>
            </a:r>
            <a:r>
              <a:rPr lang="es-ES" sz="1100" baseline="0">
                <a:solidFill>
                  <a:schemeClr val="dk1"/>
                </a:solidFill>
                <a:effectLst/>
                <a:latin typeface="+mn-lt"/>
                <a:ea typeface="+mn-ea"/>
                <a:cs typeface="+mn-cs"/>
              </a:rPr>
              <a:t> de clientes, se quiere identificar los duplicados</a:t>
            </a:r>
            <a:endParaRPr lang="es-ES" sz="1100">
              <a:solidFill>
                <a:schemeClr val="dk1"/>
              </a:solidFill>
              <a:effectLst/>
              <a:latin typeface="+mn-lt"/>
              <a:ea typeface="+mn-ea"/>
              <a:cs typeface="+mn-cs"/>
            </a:endParaRPr>
          </a:p>
        </xdr:txBody>
      </xdr:sp>
      <xdr:grpSp>
        <xdr:nvGrpSpPr>
          <xdr:cNvPr id="5" name="Grupo 4">
            <a:extLst>
              <a:ext uri="{FF2B5EF4-FFF2-40B4-BE49-F238E27FC236}">
                <a16:creationId xmlns:a16="http://schemas.microsoft.com/office/drawing/2014/main" id="{8597ADE1-B326-4946-8B96-2A66B05E84BD}"/>
              </a:ext>
            </a:extLst>
          </xdr:cNvPr>
          <xdr:cNvGrpSpPr/>
        </xdr:nvGrpSpPr>
        <xdr:grpSpPr>
          <a:xfrm>
            <a:off x="304747" y="435236"/>
            <a:ext cx="10407709" cy="540000"/>
            <a:chOff x="304747" y="435236"/>
            <a:chExt cx="10407709" cy="540000"/>
          </a:xfrm>
        </xdr:grpSpPr>
        <xdr:sp macro="" textlink="">
          <xdr:nvSpPr>
            <xdr:cNvPr id="6" name="CuadroTexto 5">
              <a:extLst>
                <a:ext uri="{FF2B5EF4-FFF2-40B4-BE49-F238E27FC236}">
                  <a16:creationId xmlns:a16="http://schemas.microsoft.com/office/drawing/2014/main" id="{2C3C5696-60D8-4D4B-A336-88B90F3217B0}"/>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Identifica los duplicados en un rango de datos</a:t>
              </a:r>
              <a:endParaRPr lang="es-ES" sz="2200">
                <a:solidFill>
                  <a:schemeClr val="dk1"/>
                </a:solidFill>
                <a:effectLst/>
                <a:latin typeface="+mj-lt"/>
                <a:ea typeface="+mn-ea"/>
                <a:cs typeface="+mn-cs"/>
              </a:endParaRPr>
            </a:p>
          </xdr:txBody>
        </xdr:sp>
        <xdr:cxnSp macro="">
          <xdr:nvCxnSpPr>
            <xdr:cNvPr id="7" name="Conector recto 6">
              <a:extLst>
                <a:ext uri="{FF2B5EF4-FFF2-40B4-BE49-F238E27FC236}">
                  <a16:creationId xmlns:a16="http://schemas.microsoft.com/office/drawing/2014/main" id="{8C5195E7-31A5-4ACB-99BA-AE9C5EC399C3}"/>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21600</xdr:colOff>
      <xdr:row>7</xdr:row>
      <xdr:rowOff>128413</xdr:rowOff>
    </xdr:to>
    <xdr:grpSp>
      <xdr:nvGrpSpPr>
        <xdr:cNvPr id="2" name="Grupo 1">
          <a:extLst>
            <a:ext uri="{FF2B5EF4-FFF2-40B4-BE49-F238E27FC236}">
              <a16:creationId xmlns:a16="http://schemas.microsoft.com/office/drawing/2014/main" id="{04169184-CC56-4C12-990A-055EA911CA7E}"/>
            </a:ext>
          </a:extLst>
        </xdr:cNvPr>
        <xdr:cNvGrpSpPr/>
      </xdr:nvGrpSpPr>
      <xdr:grpSpPr>
        <a:xfrm>
          <a:off x="520959" y="202163"/>
          <a:ext cx="10098661" cy="1356944"/>
          <a:chOff x="304747" y="435236"/>
          <a:chExt cx="10407709" cy="1363084"/>
        </a:xfrm>
      </xdr:grpSpPr>
      <xdr:sp macro="" textlink="">
        <xdr:nvSpPr>
          <xdr:cNvPr id="3" name="CuadroTexto 2">
            <a:extLst>
              <a:ext uri="{FF2B5EF4-FFF2-40B4-BE49-F238E27FC236}">
                <a16:creationId xmlns:a16="http://schemas.microsoft.com/office/drawing/2014/main" id="{835F5B63-1B5A-4FAA-8318-19C954C88C16}"/>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un resumen geográfico y trimestral de los beneficios brutos, se desea ver los Indicadores Clave de Rendimiento de resultados y tendencias de un trimestre a otro para monitorear el progreso general.</a:t>
            </a:r>
          </a:p>
        </xdr:txBody>
      </xdr:sp>
      <xdr:grpSp>
        <xdr:nvGrpSpPr>
          <xdr:cNvPr id="4" name="Grupo 3">
            <a:extLst>
              <a:ext uri="{FF2B5EF4-FFF2-40B4-BE49-F238E27FC236}">
                <a16:creationId xmlns:a16="http://schemas.microsoft.com/office/drawing/2014/main" id="{D9772B5D-1F8F-400F-AF5C-E470E9C8BB6A}"/>
              </a:ext>
            </a:extLst>
          </xdr:cNvPr>
          <xdr:cNvGrpSpPr/>
        </xdr:nvGrpSpPr>
        <xdr:grpSpPr>
          <a:xfrm>
            <a:off x="304747" y="435236"/>
            <a:ext cx="10407709" cy="540000"/>
            <a:chOff x="304747" y="435236"/>
            <a:chExt cx="10407709" cy="540000"/>
          </a:xfrm>
        </xdr:grpSpPr>
        <xdr:sp macro="" textlink="">
          <xdr:nvSpPr>
            <xdr:cNvPr id="5" name="CuadroTexto 4">
              <a:extLst>
                <a:ext uri="{FF2B5EF4-FFF2-40B4-BE49-F238E27FC236}">
                  <a16:creationId xmlns:a16="http://schemas.microsoft.com/office/drawing/2014/main" id="{9F77D31D-2423-4FEF-BE3A-9A0A50F848F5}"/>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Ver rápidamente el estado de los ingresos y las tendencias</a:t>
              </a:r>
            </a:p>
          </xdr:txBody>
        </xdr:sp>
        <xdr:cxnSp macro="">
          <xdr:nvCxnSpPr>
            <xdr:cNvPr id="6" name="Conector recto 5">
              <a:extLst>
                <a:ext uri="{FF2B5EF4-FFF2-40B4-BE49-F238E27FC236}">
                  <a16:creationId xmlns:a16="http://schemas.microsoft.com/office/drawing/2014/main" id="{2212980B-F6A5-4FB0-9BEA-0C281B393676}"/>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697240</xdr:colOff>
      <xdr:row>7</xdr:row>
      <xdr:rowOff>141113</xdr:rowOff>
    </xdr:to>
    <xdr:grpSp>
      <xdr:nvGrpSpPr>
        <xdr:cNvPr id="2" name="Grupo 1">
          <a:extLst>
            <a:ext uri="{FF2B5EF4-FFF2-40B4-BE49-F238E27FC236}">
              <a16:creationId xmlns:a16="http://schemas.microsoft.com/office/drawing/2014/main" id="{6AA6212B-E8B5-4E47-993C-37FEC8A309D2}"/>
            </a:ext>
          </a:extLst>
        </xdr:cNvPr>
        <xdr:cNvGrpSpPr/>
      </xdr:nvGrpSpPr>
      <xdr:grpSpPr>
        <a:xfrm>
          <a:off x="515697" y="207818"/>
          <a:ext cx="10087543" cy="1388022"/>
          <a:chOff x="304747" y="435236"/>
          <a:chExt cx="10407709" cy="1363084"/>
        </a:xfrm>
      </xdr:grpSpPr>
      <xdr:sp macro="" textlink="">
        <xdr:nvSpPr>
          <xdr:cNvPr id="3" name="CuadroTexto 2">
            <a:extLst>
              <a:ext uri="{FF2B5EF4-FFF2-40B4-BE49-F238E27FC236}">
                <a16:creationId xmlns:a16="http://schemas.microsoft.com/office/drawing/2014/main" id="{27577F37-6DF8-47E4-8996-3C96C343432A}"/>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una lista de las montañas más altas del mundo, se quiere comparar las alturas en varias</a:t>
            </a:r>
            <a:r>
              <a:rPr lang="es-ES" sz="1100" baseline="0">
                <a:solidFill>
                  <a:schemeClr val="dk1"/>
                </a:solidFill>
                <a:effectLst/>
                <a:latin typeface="+mn-lt"/>
                <a:ea typeface="+mn-ea"/>
                <a:cs typeface="+mn-cs"/>
              </a:rPr>
              <a:t> maneras usando barras.</a:t>
            </a:r>
            <a:endParaRPr lang="es-ES" sz="1100">
              <a:solidFill>
                <a:schemeClr val="dk1"/>
              </a:solidFill>
              <a:effectLst/>
              <a:latin typeface="+mn-lt"/>
              <a:ea typeface="+mn-ea"/>
              <a:cs typeface="+mn-cs"/>
            </a:endParaRPr>
          </a:p>
        </xdr:txBody>
      </xdr:sp>
      <xdr:grpSp>
        <xdr:nvGrpSpPr>
          <xdr:cNvPr id="4" name="Grupo 3">
            <a:extLst>
              <a:ext uri="{FF2B5EF4-FFF2-40B4-BE49-F238E27FC236}">
                <a16:creationId xmlns:a16="http://schemas.microsoft.com/office/drawing/2014/main" id="{D93897B6-DEBD-4305-9E59-16E95691B79C}"/>
              </a:ext>
            </a:extLst>
          </xdr:cNvPr>
          <xdr:cNvGrpSpPr/>
        </xdr:nvGrpSpPr>
        <xdr:grpSpPr>
          <a:xfrm>
            <a:off x="304747" y="435236"/>
            <a:ext cx="10407709" cy="540000"/>
            <a:chOff x="304747" y="435236"/>
            <a:chExt cx="10407709" cy="540000"/>
          </a:xfrm>
        </xdr:grpSpPr>
        <xdr:sp macro="" textlink="">
          <xdr:nvSpPr>
            <xdr:cNvPr id="5" name="CuadroTexto 4">
              <a:extLst>
                <a:ext uri="{FF2B5EF4-FFF2-40B4-BE49-F238E27FC236}">
                  <a16:creationId xmlns:a16="http://schemas.microsoft.com/office/drawing/2014/main" id="{824E3F68-C29B-4455-BA50-B8783D7CC80B}"/>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Compara valores</a:t>
              </a:r>
              <a:r>
                <a:rPr lang="es-ES" sz="2400" baseline="0">
                  <a:effectLst/>
                  <a:latin typeface="Segoe UI Web (West European)"/>
                </a:rPr>
                <a:t> con barras de gráfico</a:t>
              </a:r>
              <a:endParaRPr lang="es-ES" sz="2400">
                <a:effectLst/>
                <a:latin typeface="Segoe UI Web (West European)"/>
              </a:endParaRPr>
            </a:p>
          </xdr:txBody>
        </xdr:sp>
        <xdr:cxnSp macro="">
          <xdr:nvCxnSpPr>
            <xdr:cNvPr id="6" name="Conector recto 5">
              <a:extLst>
                <a:ext uri="{FF2B5EF4-FFF2-40B4-BE49-F238E27FC236}">
                  <a16:creationId xmlns:a16="http://schemas.microsoft.com/office/drawing/2014/main" id="{01368E9C-BEEE-4367-90AE-263459431CA0}"/>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897900</xdr:colOff>
      <xdr:row>7</xdr:row>
      <xdr:rowOff>141113</xdr:rowOff>
    </xdr:to>
    <xdr:grpSp>
      <xdr:nvGrpSpPr>
        <xdr:cNvPr id="2" name="Grupo 1">
          <a:extLst>
            <a:ext uri="{FF2B5EF4-FFF2-40B4-BE49-F238E27FC236}">
              <a16:creationId xmlns:a16="http://schemas.microsoft.com/office/drawing/2014/main" id="{7125A275-116B-4B91-B540-1DB538208429}"/>
            </a:ext>
          </a:extLst>
        </xdr:cNvPr>
        <xdr:cNvGrpSpPr/>
      </xdr:nvGrpSpPr>
      <xdr:grpSpPr>
        <a:xfrm>
          <a:off x="515697" y="207818"/>
          <a:ext cx="10095779" cy="1388022"/>
          <a:chOff x="304747" y="435236"/>
          <a:chExt cx="10407709" cy="1363084"/>
        </a:xfrm>
      </xdr:grpSpPr>
      <xdr:sp macro="" textlink="">
        <xdr:nvSpPr>
          <xdr:cNvPr id="3" name="CuadroTexto 2">
            <a:extLst>
              <a:ext uri="{FF2B5EF4-FFF2-40B4-BE49-F238E27FC236}">
                <a16:creationId xmlns:a16="http://schemas.microsoft.com/office/drawing/2014/main" id="{1C2AC3A9-8575-4303-9342-240B597BD7CF}"/>
              </a:ext>
            </a:extLst>
          </xdr:cNvPr>
          <xdr:cNvSpPr txBox="1"/>
        </xdr:nvSpPr>
        <xdr:spPr>
          <a:xfrm>
            <a:off x="304747" y="999115"/>
            <a:ext cx="10407709" cy="799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un resumen de las ventas de productos, se quiere examinar las distribuciones generales de ventas por categorías de productos clave y las ventas totales utilizando una escala de color de degradado.</a:t>
            </a:r>
          </a:p>
        </xdr:txBody>
      </xdr:sp>
      <xdr:grpSp>
        <xdr:nvGrpSpPr>
          <xdr:cNvPr id="4" name="Grupo 3">
            <a:extLst>
              <a:ext uri="{FF2B5EF4-FFF2-40B4-BE49-F238E27FC236}">
                <a16:creationId xmlns:a16="http://schemas.microsoft.com/office/drawing/2014/main" id="{7A90D876-515C-4ED8-8F1A-13D33F0A3F2C}"/>
              </a:ext>
            </a:extLst>
          </xdr:cNvPr>
          <xdr:cNvGrpSpPr/>
        </xdr:nvGrpSpPr>
        <xdr:grpSpPr>
          <a:xfrm>
            <a:off x="304747" y="435236"/>
            <a:ext cx="10407709" cy="540000"/>
            <a:chOff x="304747" y="435236"/>
            <a:chExt cx="10407709" cy="540000"/>
          </a:xfrm>
        </xdr:grpSpPr>
        <xdr:sp macro="" textlink="">
          <xdr:nvSpPr>
            <xdr:cNvPr id="5" name="CuadroTexto 4">
              <a:extLst>
                <a:ext uri="{FF2B5EF4-FFF2-40B4-BE49-F238E27FC236}">
                  <a16:creationId xmlns:a16="http://schemas.microsoft.com/office/drawing/2014/main" id="{23D924CD-1838-4620-A7FF-2ECD7AC4010E}"/>
                </a:ext>
              </a:extLst>
            </xdr:cNvPr>
            <xdr:cNvSpPr txBox="1"/>
          </xdr:nvSpPr>
          <xdr:spPr>
            <a:xfrm>
              <a:off x="304747" y="435236"/>
              <a:ext cx="10407709"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effectLst/>
                  <a:latin typeface="Segoe UI Web (West European)"/>
                </a:rPr>
                <a:t>Examina</a:t>
              </a:r>
              <a:r>
                <a:rPr lang="es-ES" sz="2400" baseline="0">
                  <a:effectLst/>
                  <a:latin typeface="Segoe UI Web (West European)"/>
                </a:rPr>
                <a:t> un reporte resaltando las categorias por diferentes colores</a:t>
              </a:r>
              <a:r>
                <a:rPr lang="es-ES" sz="2400">
                  <a:effectLst/>
                  <a:latin typeface="Segoe UI Web (West European)"/>
                </a:rPr>
                <a:t> </a:t>
              </a:r>
            </a:p>
          </xdr:txBody>
        </xdr:sp>
        <xdr:cxnSp macro="">
          <xdr:nvCxnSpPr>
            <xdr:cNvPr id="6" name="Conector recto 5">
              <a:extLst>
                <a:ext uri="{FF2B5EF4-FFF2-40B4-BE49-F238E27FC236}">
                  <a16:creationId xmlns:a16="http://schemas.microsoft.com/office/drawing/2014/main" id="{32A52201-3E3D-4187-81F4-15D72D97EFF4}"/>
                </a:ext>
              </a:extLst>
            </xdr:cNvPr>
            <xdr:cNvCxnSpPr/>
          </xdr:nvCxnSpPr>
          <xdr:spPr>
            <a:xfrm flipV="1">
              <a:off x="304747" y="853440"/>
              <a:ext cx="10407709" cy="762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93512</xdr:colOff>
      <xdr:row>0</xdr:row>
      <xdr:rowOff>10626</xdr:rowOff>
    </xdr:from>
    <xdr:to>
      <xdr:col>5</xdr:col>
      <xdr:colOff>674707</xdr:colOff>
      <xdr:row>27</xdr:row>
      <xdr:rowOff>121791</xdr:rowOff>
    </xdr:to>
    <xdr:pic>
      <xdr:nvPicPr>
        <xdr:cNvPr id="2" name="Imagen 1">
          <a:extLst>
            <a:ext uri="{FF2B5EF4-FFF2-40B4-BE49-F238E27FC236}">
              <a16:creationId xmlns:a16="http://schemas.microsoft.com/office/drawing/2014/main" id="{28943AD1-E328-4258-A0DF-EA11447972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582"/>
        <a:stretch/>
      </xdr:blipFill>
      <xdr:spPr>
        <a:xfrm>
          <a:off x="258612" y="10626"/>
          <a:ext cx="4238795" cy="5597565"/>
        </a:xfrm>
        <a:prstGeom prst="rect">
          <a:avLst/>
        </a:prstGeom>
      </xdr:spPr>
    </xdr:pic>
    <xdr:clientData/>
  </xdr:twoCellAnchor>
  <xdr:twoCellAnchor editAs="absolute">
    <xdr:from>
      <xdr:col>1</xdr:col>
      <xdr:colOff>114300</xdr:colOff>
      <xdr:row>0</xdr:row>
      <xdr:rowOff>25400</xdr:rowOff>
    </xdr:from>
    <xdr:to>
      <xdr:col>11</xdr:col>
      <xdr:colOff>927100</xdr:colOff>
      <xdr:row>27</xdr:row>
      <xdr:rowOff>146992</xdr:rowOff>
    </xdr:to>
    <xdr:sp macro="" textlink="">
      <xdr:nvSpPr>
        <xdr:cNvPr id="3" name="Rectángulo 2">
          <a:extLst>
            <a:ext uri="{FF2B5EF4-FFF2-40B4-BE49-F238E27FC236}">
              <a16:creationId xmlns:a16="http://schemas.microsoft.com/office/drawing/2014/main" id="{3783D936-2CF4-4A2D-BEC4-4CBF8178B7DD}"/>
            </a:ext>
          </a:extLst>
        </xdr:cNvPr>
        <xdr:cNvSpPr/>
      </xdr:nvSpPr>
      <xdr:spPr bwMode="blackWhite">
        <a:xfrm flipH="1">
          <a:off x="279400" y="25400"/>
          <a:ext cx="9956800" cy="5607992"/>
        </a:xfrm>
        <a:prstGeom prst="rect">
          <a:avLst/>
        </a:prstGeom>
        <a:gradFill flip="none" rotWithShape="1">
          <a:gsLst>
            <a:gs pos="0">
              <a:schemeClr val="accent6">
                <a:shade val="30000"/>
                <a:satMod val="115000"/>
                <a:alpha val="0"/>
              </a:schemeClr>
            </a:gs>
            <a:gs pos="33000">
              <a:schemeClr val="accent6">
                <a:shade val="67500"/>
                <a:satMod val="115000"/>
              </a:schemeClr>
            </a:gs>
            <a:gs pos="100000">
              <a:schemeClr val="accent6">
                <a:shade val="100000"/>
                <a:satMod val="115000"/>
              </a:schemeClr>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endParaRPr lang="es-ES" sz="1800"/>
        </a:p>
      </xdr:txBody>
    </xdr:sp>
    <xdr:clientData fPrintsWithSheet="0"/>
  </xdr:twoCellAnchor>
  <xdr:twoCellAnchor editAs="absolute">
    <xdr:from>
      <xdr:col>5</xdr:col>
      <xdr:colOff>714860</xdr:colOff>
      <xdr:row>0</xdr:row>
      <xdr:rowOff>94084</xdr:rowOff>
    </xdr:from>
    <xdr:to>
      <xdr:col>10</xdr:col>
      <xdr:colOff>113749</xdr:colOff>
      <xdr:row>10</xdr:row>
      <xdr:rowOff>125185</xdr:rowOff>
    </xdr:to>
    <xdr:sp macro="" textlink="">
      <xdr:nvSpPr>
        <xdr:cNvPr id="4" name="Título 1">
          <a:extLst>
            <a:ext uri="{FF2B5EF4-FFF2-40B4-BE49-F238E27FC236}">
              <a16:creationId xmlns:a16="http://schemas.microsoft.com/office/drawing/2014/main" id="{8DAC7CFA-DA9E-48E2-9F53-2923B5435A53}"/>
            </a:ext>
          </a:extLst>
        </xdr:cNvPr>
        <xdr:cNvSpPr>
          <a:spLocks noGrp="1"/>
        </xdr:cNvSpPr>
      </xdr:nvSpPr>
      <xdr:spPr>
        <a:xfrm>
          <a:off x="4537560" y="94084"/>
          <a:ext cx="3970889" cy="2063101"/>
        </a:xfrm>
        <a:prstGeom prst="rect">
          <a:avLst/>
        </a:prstGeom>
      </xdr:spPr>
      <xdr:txBody>
        <a:bodyPr vert="horz" wrap="square" lIns="91440" tIns="45720" rIns="91440" bIns="45720" rtlCol="0" anchor="ctr" anchorCtr="0">
          <a:normAutofit/>
        </a:bodyPr>
        <a:lstStyle>
          <a:lvl1pPr marL="0" algn="l" defTabSz="914400" rtl="0" eaLnBrk="1" latinLnBrk="0" hangingPunct="1">
            <a:spcBef>
              <a:spcPct val="0"/>
            </a:spcBef>
            <a:buNone/>
            <a:defRPr lang="es-ES" sz="4800" kern="1200" noProof="0" dirty="0">
              <a:solidFill>
                <a:schemeClr val="bg1"/>
              </a:solidFill>
              <a:effectLst>
                <a:outerShdw blurRad="127000" dist="38100" dir="2700000" algn="tl" rotWithShape="0">
                  <a:prstClr val="black">
                    <a:alpha val="50000"/>
                  </a:prstClr>
                </a:outerShdw>
              </a:effectLst>
              <a:latin typeface="+mj-lt"/>
              <a:ea typeface="+mj-ea"/>
              <a:cs typeface="+mj-cs"/>
            </a:defRPr>
          </a:lvl1pPr>
        </a:lstStyle>
        <a:p>
          <a:r>
            <a:rPr lang="es-ES"/>
            <a:t>Formato Condicional</a:t>
          </a:r>
        </a:p>
      </xdr:txBody>
    </xdr:sp>
    <xdr:clientData/>
  </xdr:twoCellAnchor>
  <xdr:twoCellAnchor editAs="absolute">
    <xdr:from>
      <xdr:col>5</xdr:col>
      <xdr:colOff>789152</xdr:colOff>
      <xdr:row>8</xdr:row>
      <xdr:rowOff>191312</xdr:rowOff>
    </xdr:from>
    <xdr:to>
      <xdr:col>9</xdr:col>
      <xdr:colOff>770034</xdr:colOff>
      <xdr:row>12</xdr:row>
      <xdr:rowOff>16329</xdr:rowOff>
    </xdr:to>
    <xdr:sp macro="" textlink="">
      <xdr:nvSpPr>
        <xdr:cNvPr id="5" name="Subtítulo 2">
          <a:extLst>
            <a:ext uri="{FF2B5EF4-FFF2-40B4-BE49-F238E27FC236}">
              <a16:creationId xmlns:a16="http://schemas.microsoft.com/office/drawing/2014/main" id="{F0527977-53B5-43E0-943A-8D2FA6174018}"/>
            </a:ext>
          </a:extLst>
        </xdr:cNvPr>
        <xdr:cNvSpPr>
          <a:spLocks noGrp="1"/>
        </xdr:cNvSpPr>
      </xdr:nvSpPr>
      <xdr:spPr>
        <a:xfrm>
          <a:off x="4611852" y="1816912"/>
          <a:ext cx="3638482" cy="637817"/>
        </a:xfrm>
        <a:prstGeom prst="rect">
          <a:avLst/>
        </a:prstGeom>
      </xdr:spPr>
      <xdr:txBody>
        <a:bodyPr vert="horz" wrap="square" lIns="91440" tIns="45720" rIns="91440" bIns="45720" rtlCol="0">
          <a:normAutofit/>
        </a:bodyPr>
        <a:lstStyle>
          <a:lvl1pPr marL="0" indent="0" algn="l" defTabSz="914400" rtl="0" eaLnBrk="1" latinLnBrk="0" hangingPunct="1">
            <a:lnSpc>
              <a:spcPct val="150000"/>
            </a:lnSpc>
            <a:spcBef>
              <a:spcPts val="1000"/>
            </a:spcBef>
            <a:spcAft>
              <a:spcPts val="1200"/>
            </a:spcAft>
            <a:buFontTx/>
            <a:buNone/>
            <a:defRPr lang="en-US" sz="1200" kern="1200" dirty="0">
              <a:solidFill>
                <a:schemeClr val="tx1"/>
              </a:solidFill>
              <a:latin typeface="+mn-lt"/>
              <a:ea typeface="+mn-ea"/>
              <a:cs typeface="+mn-cs"/>
            </a:defRPr>
          </a:lvl1pPr>
          <a:lvl2pPr marL="2286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a:solidFill>
                <a:schemeClr val="tx1"/>
              </a:solidFill>
              <a:latin typeface="+mn-lt"/>
              <a:ea typeface="+mn-ea"/>
              <a:cs typeface="+mn-cs"/>
            </a:defRPr>
          </a:lvl2pPr>
          <a:lvl3pPr marL="6858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a:solidFill>
                <a:schemeClr val="tx1"/>
              </a:solidFill>
              <a:latin typeface="+mn-lt"/>
              <a:ea typeface="+mn-ea"/>
              <a:cs typeface="+mn-cs"/>
            </a:defRPr>
          </a:lvl3pPr>
          <a:lvl4pPr marL="11430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smtClean="0">
              <a:solidFill>
                <a:schemeClr val="tx1"/>
              </a:solidFill>
              <a:latin typeface="+mn-lt"/>
              <a:ea typeface="+mn-ea"/>
              <a:cs typeface="+mn-cs"/>
            </a:defRPr>
          </a:lvl4pPr>
          <a:lvl5pPr marL="16002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smtClean="0">
              <a:solidFill>
                <a:schemeClr val="tx1"/>
              </a:solidFill>
              <a:latin typeface="+mn-lt"/>
              <a:ea typeface="+mn-ea"/>
              <a:cs typeface="+mn-cs"/>
            </a:defRPr>
          </a:lvl5pPr>
          <a:lvl6pPr marL="20574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smtClean="0">
              <a:solidFill>
                <a:schemeClr val="tx1"/>
              </a:solidFill>
              <a:latin typeface="+mn-lt"/>
              <a:ea typeface="+mn-ea"/>
              <a:cs typeface="+mn-cs"/>
            </a:defRPr>
          </a:lvl6pPr>
          <a:lvl7pPr marL="25146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smtClean="0">
              <a:solidFill>
                <a:schemeClr val="tx1"/>
              </a:solidFill>
              <a:latin typeface="+mn-lt"/>
              <a:ea typeface="+mn-ea"/>
              <a:cs typeface="+mn-cs"/>
            </a:defRPr>
          </a:lvl7pPr>
          <a:lvl8pPr marL="2971800" indent="-228600" algn="l" defTabSz="914400" rtl="0" eaLnBrk="1" latinLnBrk="0" hangingPunct="1">
            <a:lnSpc>
              <a:spcPct val="150000"/>
            </a:lnSpc>
            <a:spcBef>
              <a:spcPts val="1000"/>
            </a:spcBef>
            <a:spcAft>
              <a:spcPts val="1200"/>
            </a:spcAft>
            <a:buFont typeface="Arial" panose="020B0604020202020204" pitchFamily="34" charset="0"/>
            <a:buChar char="•"/>
            <a:defRPr lang="en-US" sz="1200" kern="1200" dirty="0" smtClean="0">
              <a:solidFill>
                <a:schemeClr val="tx1"/>
              </a:solidFill>
              <a:latin typeface="+mn-lt"/>
              <a:ea typeface="+mn-ea"/>
              <a:cs typeface="+mn-cs"/>
            </a:defRPr>
          </a:lvl8pPr>
          <a:lvl9pPr marL="3429000" indent="-228600" algn="l" defTabSz="914400" rtl="0" eaLnBrk="1" latinLnBrk="0" hangingPunct="1">
            <a:lnSpc>
              <a:spcPct val="90000"/>
            </a:lnSpc>
            <a:spcBef>
              <a:spcPct val="30000"/>
            </a:spcBef>
            <a:buFont typeface="Arial" panose="020B0604020202020204" pitchFamily="34" charset="0"/>
            <a:buNone/>
            <a:defRPr sz="1200" kern="1200">
              <a:solidFill>
                <a:schemeClr val="tx1"/>
              </a:solidFill>
              <a:latin typeface="+mn-lt"/>
              <a:ea typeface="+mn-ea"/>
              <a:cs typeface="+mn-cs"/>
            </a:defRPr>
          </a:lvl9pPr>
        </a:lstStyle>
        <a:p>
          <a:r>
            <a:rPr lang="es-ES" sz="3200">
              <a:solidFill>
                <a:schemeClr val="bg1"/>
              </a:solidFill>
              <a:latin typeface="+mn-lt"/>
            </a:rPr>
            <a:t>Nivel Intermedio</a:t>
          </a:r>
        </a:p>
      </xdr:txBody>
    </xdr:sp>
    <xdr:clientData/>
  </xdr:twoCellAnchor>
  <xdr:twoCellAnchor editAs="absolute">
    <xdr:from>
      <xdr:col>5</xdr:col>
      <xdr:colOff>648738</xdr:colOff>
      <xdr:row>24</xdr:row>
      <xdr:rowOff>6856</xdr:rowOff>
    </xdr:from>
    <xdr:to>
      <xdr:col>10</xdr:col>
      <xdr:colOff>205533</xdr:colOff>
      <xdr:row>25</xdr:row>
      <xdr:rowOff>162664</xdr:rowOff>
    </xdr:to>
    <xdr:sp macro="" textlink="">
      <xdr:nvSpPr>
        <xdr:cNvPr id="6" name="Marcador de pie de página 4">
          <a:hlinkClick xmlns:r="http://schemas.openxmlformats.org/officeDocument/2006/relationships" r:id="rId2"/>
          <a:extLst>
            <a:ext uri="{FF2B5EF4-FFF2-40B4-BE49-F238E27FC236}">
              <a16:creationId xmlns:a16="http://schemas.microsoft.com/office/drawing/2014/main" id="{2BA1601C-71B5-4FA6-8C59-F577CE1547B3}"/>
            </a:ext>
          </a:extLst>
        </xdr:cNvPr>
        <xdr:cNvSpPr>
          <a:spLocks noGrp="1"/>
        </xdr:cNvSpPr>
      </xdr:nvSpPr>
      <xdr:spPr>
        <a:xfrm>
          <a:off x="4471438" y="4883656"/>
          <a:ext cx="4128795" cy="359008"/>
        </a:xfrm>
        <a:prstGeom prst="rect">
          <a:avLst/>
        </a:prstGeom>
      </xdr:spPr>
      <xdr:txBody>
        <a:bodyPr vert="horz" wrap="square" lIns="91440" tIns="45720" rIns="91440" bIns="45720" rtlCol="0" anchor="ctr"/>
        <a:lstStyle>
          <a:defPPr rtl="0">
            <a:defRPr lang="es-es"/>
          </a:defPPr>
          <a:lvl1pPr marL="0" algn="ctr" defTabSz="914400" rtl="0" eaLnBrk="1" latinLnBrk="0" hangingPunct="1">
            <a:defRPr sz="1200" kern="1200">
              <a:solidFill>
                <a:schemeClr val="bg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a:t>WWW.MARIAHELENAACOSTA.COM/OFIMATICA</a:t>
          </a:r>
        </a:p>
      </xdr:txBody>
    </xdr:sp>
    <xdr:clientData/>
  </xdr:twoCellAnchor>
  <xdr:twoCellAnchor editAs="absolute">
    <xdr:from>
      <xdr:col>5</xdr:col>
      <xdr:colOff>891332</xdr:colOff>
      <xdr:row>16</xdr:row>
      <xdr:rowOff>175984</xdr:rowOff>
    </xdr:from>
    <xdr:to>
      <xdr:col>7</xdr:col>
      <xdr:colOff>805801</xdr:colOff>
      <xdr:row>21</xdr:row>
      <xdr:rowOff>6457</xdr:rowOff>
    </xdr:to>
    <xdr:pic>
      <xdr:nvPicPr>
        <xdr:cNvPr id="7" name="Logotipo" descr="Logotipo de Excel">
          <a:extLst>
            <a:ext uri="{FF2B5EF4-FFF2-40B4-BE49-F238E27FC236}">
              <a16:creationId xmlns:a16="http://schemas.microsoft.com/office/drawing/2014/main" id="{B26CBCF7-AFE6-4345-88D9-D3BB76AA2AA9}"/>
            </a:ext>
          </a:extLst>
        </xdr:cNvPr>
        <xdr:cNvPicPr>
          <a:picLocks noChangeAspect="1"/>
        </xdr:cNvPicPr>
      </xdr:nvPicPr>
      <xdr:blipFill rotWithShape="1">
        <a:blip xmlns:r="http://schemas.openxmlformats.org/officeDocument/2006/relationships" r:embed="rId3"/>
        <a:srcRect l="6589" t="13099" r="6742" b="13099"/>
        <a:stretch/>
      </xdr:blipFill>
      <xdr:spPr>
        <a:xfrm>
          <a:off x="4714032" y="3427184"/>
          <a:ext cx="1743269" cy="846473"/>
        </a:xfrm>
        <a:prstGeom prst="rect">
          <a:avLst/>
        </a:prstGeom>
      </xdr:spPr>
    </xdr:pic>
    <xdr:clientData fPrintsWithSheet="0"/>
  </xdr:twoCellAnchor>
  <xdr:twoCellAnchor editAs="oneCell">
    <xdr:from>
      <xdr:col>7</xdr:col>
      <xdr:colOff>447091</xdr:colOff>
      <xdr:row>20</xdr:row>
      <xdr:rowOff>143588</xdr:rowOff>
    </xdr:from>
    <xdr:to>
      <xdr:col>9</xdr:col>
      <xdr:colOff>688131</xdr:colOff>
      <xdr:row>24</xdr:row>
      <xdr:rowOff>57042</xdr:rowOff>
    </xdr:to>
    <xdr:pic>
      <xdr:nvPicPr>
        <xdr:cNvPr id="8" name="Imagen 7">
          <a:hlinkClick xmlns:r="http://schemas.openxmlformats.org/officeDocument/2006/relationships" r:id="rId4"/>
          <a:extLst>
            <a:ext uri="{FF2B5EF4-FFF2-40B4-BE49-F238E27FC236}">
              <a16:creationId xmlns:a16="http://schemas.microsoft.com/office/drawing/2014/main" id="{A4477D19-AF8C-4607-8D97-00AA6EC692C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847891" y="4207588"/>
          <a:ext cx="2069840" cy="72625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258E1D-7427-4B95-B525-41D87BD88E61}" name="Tabla1" displayName="Tabla1" ref="B10:F29" totalsRowShown="0" tableBorderDxfId="6">
  <autoFilter ref="B10:F29" xr:uid="{9B3F4AB7-480D-4C35-A63A-64DBA263C0C5}"/>
  <tableColumns count="5">
    <tableColumn id="1" xr3:uid="{C4DD7750-5890-492A-A1CE-A4BFA7542E50}" name="Municipios" dataDxfId="5"/>
    <tableColumn id="2" xr3:uid="{3B3F1C89-ED1C-4875-8EE9-821DD28C644F}" name="Fecha" dataDxfId="4" dataCellStyle="Normal 3"/>
    <tableColumn id="3" xr3:uid="{67173AD4-CC1A-4096-9774-3348E229A1A6}" name="Tarifas" dataDxfId="3" dataCellStyle="Moneda"/>
    <tableColumn id="4" xr3:uid="{909DF77B-C1C9-46EB-BA0B-A020E92AF8C7}" name="Asistencia" dataDxfId="2" dataCellStyle="Comma 2"/>
    <tableColumn id="5" xr3:uid="{F5B25D32-AEF2-44C3-B3D3-8AB9211EF938}" name="Cant. Vendida" dataDxfId="1" dataCellStyle="Comma 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2282DA-39C5-4A2B-907E-F00219723224}" name="Tabla3" displayName="Tabla3" ref="B10:C18" totalsRowCount="1">
  <autoFilter ref="B10:C17" xr:uid="{149A0627-178C-4D76-99BA-343925C963FE}"/>
  <tableColumns count="2">
    <tableColumn id="1" xr3:uid="{CCE2401B-4703-4C81-8BD9-2F8D043EE5CA}" name="Region" totalsRowLabel="Total"/>
    <tableColumn id="2" xr3:uid="{84ED625E-1C1A-4D7D-BD8D-86FB92AB9ACA}" name="Sales" totalsRowFunction="sum" dataDxfId="0" dataCellStyle="Moneda" totalsRowCellStyle="Moneda"/>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Personalizado 1">
      <a:dk1>
        <a:sysClr val="windowText" lastClr="000000"/>
      </a:dk1>
      <a:lt1>
        <a:sysClr val="window" lastClr="FFFFFF"/>
      </a:lt1>
      <a:dk2>
        <a:srgbClr val="44546A"/>
      </a:dk2>
      <a:lt2>
        <a:srgbClr val="E7E6E6"/>
      </a:lt2>
      <a:accent1>
        <a:srgbClr val="4472C4"/>
      </a:accent1>
      <a:accent2>
        <a:srgbClr val="EB701D"/>
      </a:accent2>
      <a:accent3>
        <a:srgbClr val="A5A5A5"/>
      </a:accent3>
      <a:accent4>
        <a:srgbClr val="FFC000"/>
      </a:accent4>
      <a:accent5>
        <a:srgbClr val="5B9BD5"/>
      </a:accent5>
      <a:accent6>
        <a:srgbClr val="217346"/>
      </a:accent6>
      <a:hlink>
        <a:srgbClr val="0563C1"/>
      </a:hlink>
      <a:folHlink>
        <a:srgbClr val="954F72"/>
      </a:folHlink>
    </a:clrScheme>
    <a:fontScheme name="Pagina Web">
      <a:majorFont>
        <a:latin typeface="Montserrat Medium"/>
        <a:ea typeface=""/>
        <a:cs typeface=""/>
      </a:majorFont>
      <a:minorFont>
        <a:latin typeface="Montserrat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10AA-E589-4AD6-AC84-90DE959F8471}">
  <sheetPr codeName="Hoja1">
    <tabColor theme="9"/>
  </sheetPr>
  <dimension ref="A1:B5"/>
  <sheetViews>
    <sheetView showGridLines="0" tabSelected="1" zoomScale="98" zoomScaleNormal="98" workbookViewId="0"/>
  </sheetViews>
  <sheetFormatPr baseColWidth="10" defaultRowHeight="16.2" x14ac:dyDescent="0.4"/>
  <cols>
    <col min="1" max="1" width="1.1796875" style="161" customWidth="1"/>
    <col min="2" max="10" width="10.90625" style="161"/>
    <col min="11" max="11" width="11.08984375" style="161" customWidth="1"/>
    <col min="12" max="16384" width="10.90625" style="161"/>
  </cols>
  <sheetData>
    <row r="1" spans="1:2" x14ac:dyDescent="0.4">
      <c r="A1" s="181" t="s">
        <v>279</v>
      </c>
      <c r="B1" s="161" t="s">
        <v>137</v>
      </c>
    </row>
    <row r="2" spans="1:2" x14ac:dyDescent="0.4">
      <c r="A2" s="181" t="s">
        <v>280</v>
      </c>
      <c r="B2" s="161" t="s">
        <v>137</v>
      </c>
    </row>
    <row r="3" spans="1:2" x14ac:dyDescent="0.4">
      <c r="A3" s="144"/>
      <c r="B3" s="161" t="s">
        <v>137</v>
      </c>
    </row>
    <row r="4" spans="1:2" x14ac:dyDescent="0.4">
      <c r="A4" s="144"/>
    </row>
    <row r="5" spans="1:2" x14ac:dyDescent="0.4">
      <c r="A5" s="144"/>
    </row>
  </sheetData>
  <sheetProtection sheet="1" objects="1" scenarios="1" selectLockedCells="1"/>
  <printOptions horizontalCentered="1" verticalCentered="1"/>
  <pageMargins left="0.31496062992125984" right="0.19685039370078741" top="0.31496062992125984" bottom="0.31496062992125984" header="0.19685039370078741" footer="0.19685039370078741"/>
  <pageSetup paperSize="9" orientation="landscape" blackAndWhite="1"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53C1-04B1-4A02-ADAE-77A4C2143819}">
  <sheetPr codeName="Hoja5"/>
  <dimension ref="A1:O21"/>
  <sheetViews>
    <sheetView showGridLines="0" zoomScale="107" zoomScaleNormal="107" workbookViewId="0">
      <selection activeCell="A7" sqref="A7"/>
    </sheetView>
  </sheetViews>
  <sheetFormatPr baseColWidth="10" defaultRowHeight="16.2" x14ac:dyDescent="0.4"/>
  <cols>
    <col min="1" max="1" width="6.1796875" style="5" customWidth="1"/>
    <col min="2" max="2" width="12.54296875" style="5" bestFit="1" customWidth="1"/>
    <col min="3" max="4" width="10.90625" style="5"/>
    <col min="5" max="5" width="11.453125" style="5" bestFit="1" customWidth="1"/>
    <col min="6" max="6" width="12.26953125" style="5" customWidth="1"/>
    <col min="7" max="7" width="11.36328125" style="5" customWidth="1"/>
    <col min="8" max="16384" width="10.90625" style="5"/>
  </cols>
  <sheetData>
    <row r="1" spans="1:15" x14ac:dyDescent="0.4">
      <c r="A1" s="15"/>
      <c r="B1" s="15"/>
      <c r="C1" s="16"/>
      <c r="D1" s="16"/>
      <c r="E1" s="16"/>
      <c r="F1" s="16"/>
      <c r="G1" s="15"/>
      <c r="H1" s="15"/>
      <c r="I1" s="15"/>
      <c r="J1" s="15"/>
      <c r="K1" s="15"/>
      <c r="L1" s="15"/>
      <c r="M1" s="15"/>
      <c r="N1" s="15"/>
      <c r="O1" s="15"/>
    </row>
    <row r="2" spans="1:15" x14ac:dyDescent="0.4">
      <c r="A2" s="15"/>
      <c r="B2" s="15"/>
      <c r="C2" s="16"/>
      <c r="D2" s="16"/>
      <c r="E2" s="16"/>
      <c r="F2" s="16"/>
      <c r="G2" s="15"/>
      <c r="H2" s="15"/>
      <c r="I2" s="15"/>
      <c r="J2" s="15"/>
      <c r="K2" s="15"/>
      <c r="L2" s="15"/>
      <c r="M2" s="15"/>
      <c r="N2" s="15"/>
      <c r="O2" s="15"/>
    </row>
    <row r="3" spans="1:15" x14ac:dyDescent="0.4">
      <c r="A3" s="15"/>
      <c r="B3" s="15"/>
      <c r="C3" s="16"/>
      <c r="D3" s="16"/>
      <c r="E3" s="16"/>
      <c r="F3" s="16"/>
      <c r="G3" s="15"/>
      <c r="H3" s="15"/>
      <c r="I3" s="15"/>
      <c r="J3" s="15"/>
      <c r="K3" s="15"/>
      <c r="L3" s="15"/>
      <c r="M3" s="15"/>
      <c r="N3" s="15"/>
      <c r="O3" s="15"/>
    </row>
    <row r="4" spans="1:15" x14ac:dyDescent="0.4">
      <c r="A4" s="15"/>
      <c r="B4" s="15"/>
      <c r="C4" s="16"/>
      <c r="D4" s="16"/>
      <c r="E4" s="16"/>
      <c r="F4" s="16"/>
      <c r="G4" s="15"/>
      <c r="H4" s="15"/>
      <c r="I4" s="15"/>
      <c r="J4" s="15"/>
      <c r="K4" s="15"/>
      <c r="L4" s="15"/>
      <c r="M4" s="15"/>
      <c r="N4" s="15"/>
      <c r="O4" s="15"/>
    </row>
    <row r="5" spans="1:15" x14ac:dyDescent="0.4">
      <c r="A5" s="15"/>
      <c r="B5" s="15"/>
      <c r="C5" s="16"/>
      <c r="D5" s="16"/>
      <c r="E5" s="16"/>
      <c r="F5" s="16"/>
      <c r="G5" s="15"/>
      <c r="H5" s="15"/>
      <c r="I5" s="15"/>
      <c r="J5" s="15"/>
      <c r="K5" s="15"/>
      <c r="L5" s="15"/>
      <c r="M5" s="15"/>
      <c r="N5" s="15"/>
      <c r="O5" s="15"/>
    </row>
    <row r="6" spans="1:15" x14ac:dyDescent="0.4">
      <c r="A6" s="17"/>
      <c r="B6" s="15"/>
      <c r="C6" s="16"/>
      <c r="D6" s="16"/>
      <c r="E6" s="16"/>
      <c r="F6" s="16"/>
      <c r="G6" s="15"/>
      <c r="H6" s="15"/>
      <c r="I6" s="15"/>
      <c r="J6" s="15"/>
      <c r="K6" s="15"/>
      <c r="L6" s="15"/>
      <c r="M6" s="15"/>
      <c r="N6" s="15"/>
      <c r="O6" s="15"/>
    </row>
    <row r="7" spans="1:15" x14ac:dyDescent="0.4">
      <c r="A7" s="17" t="s">
        <v>286</v>
      </c>
      <c r="B7" s="15"/>
      <c r="C7" s="16"/>
      <c r="D7" s="16"/>
      <c r="E7" s="16"/>
      <c r="F7" s="16"/>
      <c r="G7" s="15"/>
      <c r="H7" s="15"/>
      <c r="I7" s="15"/>
      <c r="J7" s="15"/>
      <c r="K7" s="15"/>
      <c r="L7" s="15"/>
      <c r="M7" s="15"/>
      <c r="N7" s="15"/>
      <c r="O7" s="15"/>
    </row>
    <row r="8" spans="1:15" x14ac:dyDescent="0.4">
      <c r="A8" s="17" t="s">
        <v>15</v>
      </c>
      <c r="B8" s="15" t="s">
        <v>137</v>
      </c>
      <c r="C8" s="16"/>
      <c r="D8" s="16"/>
      <c r="E8" s="16"/>
      <c r="F8" s="16"/>
      <c r="G8" s="15"/>
      <c r="H8" s="15"/>
      <c r="I8" s="15"/>
      <c r="J8" s="15"/>
      <c r="K8" s="15"/>
      <c r="L8" s="15"/>
      <c r="M8" s="15"/>
      <c r="N8" s="15"/>
      <c r="O8" s="15"/>
    </row>
    <row r="10" spans="1:15" x14ac:dyDescent="0.4">
      <c r="B10" s="69" t="s">
        <v>49</v>
      </c>
      <c r="C10" s="70" t="s">
        <v>50</v>
      </c>
      <c r="D10" s="70" t="s">
        <v>51</v>
      </c>
      <c r="E10" s="70" t="s">
        <v>52</v>
      </c>
      <c r="F10" s="70" t="s">
        <v>53</v>
      </c>
      <c r="G10" s="71" t="s">
        <v>54</v>
      </c>
    </row>
    <row r="11" spans="1:15" x14ac:dyDescent="0.4">
      <c r="B11" s="72" t="s">
        <v>39</v>
      </c>
      <c r="C11" s="73">
        <v>9.6000000000000014</v>
      </c>
      <c r="D11" s="73">
        <v>9.7000000000000011</v>
      </c>
      <c r="E11" s="73">
        <v>9</v>
      </c>
      <c r="F11" s="73">
        <v>8.2000000000000011</v>
      </c>
      <c r="G11" s="73">
        <f>AVERAGE(C11:F11)</f>
        <v>9.1250000000000018</v>
      </c>
    </row>
    <row r="12" spans="1:15" x14ac:dyDescent="0.4">
      <c r="B12" s="74" t="s">
        <v>40</v>
      </c>
      <c r="C12" s="75">
        <v>5.9</v>
      </c>
      <c r="D12" s="75">
        <v>5.5</v>
      </c>
      <c r="E12" s="75">
        <v>7.1000000000000005</v>
      </c>
      <c r="F12" s="75">
        <v>9.4</v>
      </c>
      <c r="G12" s="75">
        <f t="shared" ref="G12:G20" si="0">AVERAGE(C12:F12)</f>
        <v>6.9749999999999996</v>
      </c>
      <c r="I12" s="30"/>
    </row>
    <row r="13" spans="1:15" x14ac:dyDescent="0.4">
      <c r="B13" s="74" t="s">
        <v>41</v>
      </c>
      <c r="C13" s="75">
        <v>6.9</v>
      </c>
      <c r="D13" s="75">
        <v>7.1000000000000005</v>
      </c>
      <c r="E13" s="75">
        <v>9.8000000000000007</v>
      </c>
      <c r="F13" s="75">
        <v>9.8000000000000007</v>
      </c>
      <c r="G13" s="75">
        <f t="shared" si="0"/>
        <v>8.4</v>
      </c>
    </row>
    <row r="14" spans="1:15" x14ac:dyDescent="0.4">
      <c r="B14" s="74" t="s">
        <v>48</v>
      </c>
      <c r="C14" s="75">
        <v>9.9</v>
      </c>
      <c r="D14" s="75">
        <v>9</v>
      </c>
      <c r="E14" s="75">
        <v>5.9</v>
      </c>
      <c r="F14" s="75">
        <v>7.9</v>
      </c>
      <c r="G14" s="75">
        <f t="shared" si="0"/>
        <v>8.1749999999999989</v>
      </c>
    </row>
    <row r="15" spans="1:15" x14ac:dyDescent="0.4">
      <c r="B15" s="74" t="s">
        <v>42</v>
      </c>
      <c r="C15" s="75">
        <v>5.6000000000000005</v>
      </c>
      <c r="D15" s="75">
        <v>8.6</v>
      </c>
      <c r="E15" s="75">
        <v>6.5</v>
      </c>
      <c r="F15" s="75">
        <v>7.4</v>
      </c>
      <c r="G15" s="75">
        <f t="shared" si="0"/>
        <v>7.0250000000000004</v>
      </c>
    </row>
    <row r="16" spans="1:15" x14ac:dyDescent="0.4">
      <c r="B16" s="74" t="s">
        <v>43</v>
      </c>
      <c r="C16" s="75">
        <v>5.7</v>
      </c>
      <c r="D16" s="75">
        <v>6.1000000000000005</v>
      </c>
      <c r="E16" s="75">
        <v>8.4</v>
      </c>
      <c r="F16" s="75">
        <v>6.7</v>
      </c>
      <c r="G16" s="75">
        <f t="shared" si="0"/>
        <v>6.7250000000000005</v>
      </c>
    </row>
    <row r="17" spans="2:7" x14ac:dyDescent="0.4">
      <c r="B17" s="74" t="s">
        <v>44</v>
      </c>
      <c r="C17" s="75">
        <v>5.5</v>
      </c>
      <c r="D17" s="75">
        <v>8.6</v>
      </c>
      <c r="E17" s="75">
        <v>5.9</v>
      </c>
      <c r="F17" s="75">
        <v>8.6</v>
      </c>
      <c r="G17" s="75">
        <f t="shared" si="0"/>
        <v>7.15</v>
      </c>
    </row>
    <row r="18" spans="2:7" x14ac:dyDescent="0.4">
      <c r="B18" s="74" t="s">
        <v>45</v>
      </c>
      <c r="C18" s="75">
        <v>8.9</v>
      </c>
      <c r="D18" s="75">
        <v>9.1</v>
      </c>
      <c r="E18" s="75">
        <v>9.1</v>
      </c>
      <c r="F18" s="75">
        <v>8.1</v>
      </c>
      <c r="G18" s="75">
        <f t="shared" si="0"/>
        <v>8.8000000000000007</v>
      </c>
    </row>
    <row r="19" spans="2:7" x14ac:dyDescent="0.4">
      <c r="B19" s="74" t="s">
        <v>46</v>
      </c>
      <c r="C19" s="75">
        <v>5.5</v>
      </c>
      <c r="D19" s="75">
        <v>7.7</v>
      </c>
      <c r="E19" s="75">
        <v>9.1</v>
      </c>
      <c r="F19" s="75">
        <v>8.6</v>
      </c>
      <c r="G19" s="75">
        <f t="shared" si="0"/>
        <v>7.7249999999999996</v>
      </c>
    </row>
    <row r="20" spans="2:7" x14ac:dyDescent="0.4">
      <c r="B20" s="74" t="s">
        <v>47</v>
      </c>
      <c r="C20" s="75">
        <v>8.2000000000000011</v>
      </c>
      <c r="D20" s="75">
        <v>9.7000000000000011</v>
      </c>
      <c r="E20" s="75">
        <v>5.5</v>
      </c>
      <c r="F20" s="75">
        <v>9</v>
      </c>
      <c r="G20" s="75">
        <f t="shared" si="0"/>
        <v>8.1000000000000014</v>
      </c>
    </row>
    <row r="21" spans="2:7" x14ac:dyDescent="0.4">
      <c r="C21" s="27"/>
      <c r="D21" s="28"/>
      <c r="E21" s="29"/>
      <c r="F21" s="29"/>
    </row>
  </sheetData>
  <sortState xmlns:xlrd2="http://schemas.microsoft.com/office/spreadsheetml/2017/richdata2" ref="E20">
    <sortCondition ref="E20"/>
  </sortState>
  <phoneticPr fontId="6" type="noConversion"/>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54AA0-422E-4469-ACCD-3410DE4EA03A}">
  <sheetPr codeName="Hoja8"/>
  <dimension ref="A1:O29"/>
  <sheetViews>
    <sheetView showGridLines="0" zoomScaleNormal="100" workbookViewId="0">
      <selection activeCell="A7" sqref="A7"/>
    </sheetView>
  </sheetViews>
  <sheetFormatPr baseColWidth="10" defaultRowHeight="16.2" x14ac:dyDescent="0.4"/>
  <cols>
    <col min="1" max="1" width="6.1796875" style="5" customWidth="1"/>
    <col min="2" max="2" width="16.36328125" style="5" customWidth="1"/>
    <col min="3" max="4" width="10.90625" style="5"/>
    <col min="5" max="5" width="11.453125" style="5" bestFit="1" customWidth="1"/>
    <col min="6" max="6" width="12.26953125" style="5" customWidth="1"/>
    <col min="7" max="7" width="10.6328125" style="5" customWidth="1"/>
    <col min="8" max="14" width="10.90625" style="5"/>
    <col min="15" max="15" width="6.6328125" style="5" customWidth="1"/>
    <col min="16" max="16384" width="10.90625" style="5"/>
  </cols>
  <sheetData>
    <row r="1" spans="1:15" x14ac:dyDescent="0.4">
      <c r="A1" s="15"/>
      <c r="B1" s="15"/>
      <c r="C1" s="16"/>
      <c r="D1" s="16"/>
      <c r="E1" s="16"/>
      <c r="F1" s="16"/>
      <c r="G1" s="15"/>
      <c r="H1" s="15"/>
      <c r="I1" s="15"/>
      <c r="J1" s="15"/>
      <c r="K1" s="15"/>
      <c r="L1" s="15"/>
      <c r="M1" s="15"/>
      <c r="N1" s="15"/>
      <c r="O1" s="15"/>
    </row>
    <row r="2" spans="1:15" x14ac:dyDescent="0.4">
      <c r="A2" s="15"/>
      <c r="B2" s="15"/>
      <c r="C2" s="16"/>
      <c r="D2" s="16"/>
      <c r="E2" s="16"/>
      <c r="F2" s="16"/>
      <c r="G2" s="15"/>
      <c r="H2" s="15"/>
      <c r="I2" s="15"/>
      <c r="J2" s="15"/>
      <c r="K2" s="15"/>
      <c r="L2" s="15"/>
      <c r="M2" s="15"/>
      <c r="N2" s="15"/>
      <c r="O2" s="15"/>
    </row>
    <row r="3" spans="1:15" x14ac:dyDescent="0.4">
      <c r="A3" s="15"/>
      <c r="B3" s="15"/>
      <c r="C3" s="16"/>
      <c r="D3" s="16"/>
      <c r="E3" s="16"/>
      <c r="F3" s="16"/>
      <c r="G3" s="15"/>
      <c r="H3" s="15"/>
      <c r="I3" s="15"/>
      <c r="J3" s="15"/>
      <c r="K3" s="15"/>
      <c r="L3" s="15"/>
      <c r="M3" s="15"/>
      <c r="N3" s="15"/>
      <c r="O3" s="15"/>
    </row>
    <row r="4" spans="1:15" x14ac:dyDescent="0.4">
      <c r="A4" s="15"/>
      <c r="B4" s="15"/>
      <c r="C4" s="16"/>
      <c r="D4" s="16"/>
      <c r="E4" s="16"/>
      <c r="F4" s="16"/>
      <c r="G4" s="15"/>
      <c r="H4" s="15"/>
      <c r="I4" s="15"/>
      <c r="J4" s="15"/>
      <c r="K4" s="15"/>
      <c r="L4" s="15"/>
      <c r="M4" s="15"/>
      <c r="N4" s="15"/>
      <c r="O4" s="15"/>
    </row>
    <row r="5" spans="1:15" x14ac:dyDescent="0.4">
      <c r="A5" s="15"/>
      <c r="B5" s="15"/>
      <c r="C5" s="16"/>
      <c r="D5" s="16"/>
      <c r="E5" s="16"/>
      <c r="F5" s="16"/>
      <c r="G5" s="15"/>
      <c r="H5" s="15"/>
      <c r="I5" s="15"/>
      <c r="J5" s="15"/>
      <c r="K5" s="15"/>
      <c r="L5" s="15"/>
      <c r="M5" s="15"/>
      <c r="N5" s="15"/>
      <c r="O5" s="15"/>
    </row>
    <row r="6" spans="1:15" x14ac:dyDescent="0.4">
      <c r="A6" s="17" t="s">
        <v>153</v>
      </c>
      <c r="B6" s="15"/>
      <c r="C6" s="16"/>
      <c r="D6" s="16"/>
      <c r="E6" s="16"/>
      <c r="F6" s="16"/>
      <c r="G6" s="15"/>
      <c r="H6" s="15"/>
      <c r="I6" s="15"/>
      <c r="J6" s="15"/>
      <c r="K6" s="15"/>
      <c r="L6" s="15"/>
      <c r="M6" s="15"/>
      <c r="N6" s="15"/>
      <c r="O6" s="15"/>
    </row>
    <row r="7" spans="1:15" x14ac:dyDescent="0.4">
      <c r="A7" s="17" t="s">
        <v>154</v>
      </c>
      <c r="B7" s="15"/>
      <c r="C7" s="16"/>
      <c r="D7" s="16"/>
      <c r="E7" s="16"/>
      <c r="F7" s="16"/>
      <c r="G7" s="15"/>
      <c r="H7" s="15"/>
      <c r="I7" s="15"/>
      <c r="J7" s="15"/>
      <c r="K7" s="15"/>
      <c r="L7" s="15"/>
      <c r="M7" s="15"/>
      <c r="N7" s="15"/>
      <c r="O7" s="15"/>
    </row>
    <row r="8" spans="1:15" x14ac:dyDescent="0.4">
      <c r="A8" s="17" t="s">
        <v>15</v>
      </c>
      <c r="B8" s="15" t="s">
        <v>137</v>
      </c>
      <c r="C8" s="16"/>
      <c r="D8" s="16"/>
      <c r="E8" s="16"/>
      <c r="F8" s="16"/>
      <c r="G8" s="15"/>
      <c r="H8" s="15"/>
      <c r="I8" s="15"/>
      <c r="J8" s="15"/>
      <c r="K8" s="15"/>
      <c r="L8" s="15"/>
      <c r="M8" s="15"/>
      <c r="N8" s="15"/>
      <c r="O8" s="15"/>
    </row>
    <row r="10" spans="1:15" x14ac:dyDescent="0.4">
      <c r="B10" s="26" t="s">
        <v>137</v>
      </c>
      <c r="C10" s="23"/>
      <c r="D10" s="23"/>
      <c r="E10" s="23"/>
      <c r="F10" s="23"/>
      <c r="G10" s="3"/>
    </row>
    <row r="11" spans="1:15" x14ac:dyDescent="0.4">
      <c r="B11" s="85" t="s">
        <v>2</v>
      </c>
      <c r="C11" s="86" t="s">
        <v>141</v>
      </c>
      <c r="D11" s="86" t="s">
        <v>142</v>
      </c>
      <c r="E11" s="87" t="s">
        <v>152</v>
      </c>
      <c r="F11" s="86" t="s">
        <v>143</v>
      </c>
      <c r="G11" s="86" t="s">
        <v>144</v>
      </c>
      <c r="H11" s="85" t="s">
        <v>145</v>
      </c>
    </row>
    <row r="12" spans="1:15" x14ac:dyDescent="0.4">
      <c r="B12" t="s">
        <v>146</v>
      </c>
      <c r="C12" s="47">
        <v>5</v>
      </c>
      <c r="D12" s="47">
        <v>1</v>
      </c>
      <c r="E12" s="47">
        <v>1</v>
      </c>
      <c r="F12" s="47">
        <v>2</v>
      </c>
      <c r="G12" s="47">
        <v>3</v>
      </c>
      <c r="H12" s="19">
        <v>2.4</v>
      </c>
      <c r="I12" s="30"/>
    </row>
    <row r="13" spans="1:15" x14ac:dyDescent="0.4">
      <c r="B13" t="s">
        <v>148</v>
      </c>
      <c r="C13" s="47">
        <v>4</v>
      </c>
      <c r="D13" s="47">
        <v>3</v>
      </c>
      <c r="E13" s="47">
        <v>3</v>
      </c>
      <c r="F13" s="47">
        <v>5</v>
      </c>
      <c r="G13" s="47">
        <v>4</v>
      </c>
      <c r="H13" s="19">
        <v>3.8</v>
      </c>
    </row>
    <row r="14" spans="1:15" x14ac:dyDescent="0.4">
      <c r="B14" t="s">
        <v>147</v>
      </c>
      <c r="C14" s="47">
        <v>3</v>
      </c>
      <c r="D14" s="47">
        <v>3</v>
      </c>
      <c r="E14" s="47">
        <v>3</v>
      </c>
      <c r="F14" s="47">
        <v>3</v>
      </c>
      <c r="G14" s="47">
        <v>2</v>
      </c>
      <c r="H14" s="19">
        <v>2.8</v>
      </c>
    </row>
    <row r="15" spans="1:15" x14ac:dyDescent="0.4">
      <c r="B15" t="s">
        <v>149</v>
      </c>
      <c r="C15" s="47">
        <v>3</v>
      </c>
      <c r="D15" s="47">
        <v>1</v>
      </c>
      <c r="E15" s="47">
        <v>1</v>
      </c>
      <c r="F15" s="47">
        <v>2</v>
      </c>
      <c r="G15" s="47">
        <v>1</v>
      </c>
      <c r="H15" s="19">
        <v>1.6</v>
      </c>
    </row>
    <row r="16" spans="1:15" x14ac:dyDescent="0.4">
      <c r="B16" t="s">
        <v>151</v>
      </c>
      <c r="C16" s="47">
        <v>2</v>
      </c>
      <c r="D16" s="47">
        <v>3</v>
      </c>
      <c r="E16" s="47">
        <v>3</v>
      </c>
      <c r="F16" s="47">
        <v>4</v>
      </c>
      <c r="G16" s="47">
        <v>2</v>
      </c>
      <c r="H16" s="19">
        <v>2.8</v>
      </c>
    </row>
    <row r="17" spans="2:14" x14ac:dyDescent="0.4">
      <c r="B17" t="s">
        <v>150</v>
      </c>
      <c r="C17" s="47">
        <v>3</v>
      </c>
      <c r="D17" s="47">
        <v>2</v>
      </c>
      <c r="E17" s="47">
        <v>2</v>
      </c>
      <c r="F17" s="47">
        <v>1</v>
      </c>
      <c r="G17" s="47">
        <v>5</v>
      </c>
      <c r="H17" s="19">
        <v>2.6</v>
      </c>
      <c r="N17" s="49"/>
    </row>
    <row r="18" spans="2:14" x14ac:dyDescent="0.4">
      <c r="B18"/>
      <c r="C18" s="30"/>
      <c r="D18" s="30"/>
      <c r="E18" s="33"/>
      <c r="F18" s="30"/>
      <c r="G18" s="31"/>
      <c r="N18" s="49"/>
    </row>
    <row r="19" spans="2:14" x14ac:dyDescent="0.4">
      <c r="B19" s="4" t="s">
        <v>155</v>
      </c>
      <c r="C19" s="165">
        <v>5</v>
      </c>
      <c r="D19" s="165">
        <v>4</v>
      </c>
      <c r="E19" s="165">
        <v>3</v>
      </c>
      <c r="F19" s="165">
        <v>2</v>
      </c>
      <c r="G19" s="165">
        <v>1</v>
      </c>
      <c r="N19" s="50"/>
    </row>
    <row r="20" spans="2:14" x14ac:dyDescent="0.4">
      <c r="B20"/>
      <c r="C20" s="48"/>
      <c r="D20" s="30"/>
      <c r="E20" s="33"/>
      <c r="F20" s="30"/>
      <c r="G20" s="31"/>
      <c r="N20" s="50"/>
    </row>
    <row r="21" spans="2:14" x14ac:dyDescent="0.4">
      <c r="D21" s="28"/>
      <c r="E21" s="33"/>
      <c r="F21" s="30"/>
      <c r="G21" s="32"/>
      <c r="N21" s="50"/>
    </row>
    <row r="22" spans="2:14" x14ac:dyDescent="0.4">
      <c r="E22" s="34"/>
      <c r="G22" s="32"/>
    </row>
    <row r="23" spans="2:14" x14ac:dyDescent="0.4">
      <c r="E23" s="34"/>
      <c r="F23" s="30"/>
      <c r="G23" s="32"/>
    </row>
    <row r="24" spans="2:14" x14ac:dyDescent="0.4">
      <c r="E24" s="34"/>
      <c r="F24" s="30"/>
      <c r="G24" s="32"/>
    </row>
    <row r="25" spans="2:14" x14ac:dyDescent="0.4">
      <c r="E25" s="34"/>
      <c r="F25" s="30"/>
      <c r="G25" s="32"/>
    </row>
    <row r="26" spans="2:14" x14ac:dyDescent="0.4">
      <c r="E26" s="34"/>
      <c r="G26" s="32"/>
    </row>
    <row r="27" spans="2:14" x14ac:dyDescent="0.4">
      <c r="E27" s="34"/>
      <c r="F27" s="30"/>
      <c r="G27" s="32"/>
    </row>
    <row r="28" spans="2:14" x14ac:dyDescent="0.4">
      <c r="E28" s="34"/>
      <c r="F28" s="30"/>
      <c r="G28" s="32"/>
    </row>
    <row r="29" spans="2:14" x14ac:dyDescent="0.4">
      <c r="E29" s="34"/>
      <c r="F29" s="30"/>
      <c r="G29" s="32"/>
    </row>
  </sheetData>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C74FF-35DC-4A5E-88E8-406B933E18F2}">
  <sheetPr codeName="Hoja9"/>
  <dimension ref="A1:N29"/>
  <sheetViews>
    <sheetView showGridLines="0" zoomScaleNormal="100" workbookViewId="0">
      <selection activeCell="A7" sqref="A7"/>
    </sheetView>
  </sheetViews>
  <sheetFormatPr baseColWidth="10" defaultRowHeight="16.2" x14ac:dyDescent="0.4"/>
  <cols>
    <col min="1" max="1" width="6.1796875" style="5" customWidth="1"/>
    <col min="2" max="2" width="12.54296875" style="5" bestFit="1" customWidth="1"/>
    <col min="3" max="4" width="10.90625" style="5"/>
    <col min="5" max="5" width="11.453125" style="5" bestFit="1" customWidth="1"/>
    <col min="6" max="6" width="12.26953125" style="5" customWidth="1"/>
    <col min="7" max="7" width="10.6328125" style="5" customWidth="1"/>
    <col min="8" max="16384" width="10.90625" style="5"/>
  </cols>
  <sheetData>
    <row r="1" spans="1:14" x14ac:dyDescent="0.4">
      <c r="A1" s="15"/>
      <c r="B1" s="15"/>
      <c r="C1" s="16"/>
      <c r="D1" s="16"/>
      <c r="E1" s="16"/>
      <c r="F1" s="16"/>
      <c r="G1" s="15"/>
      <c r="H1" s="15"/>
      <c r="I1" s="15"/>
      <c r="J1" s="15"/>
      <c r="K1" s="15"/>
      <c r="L1" s="15"/>
      <c r="M1" s="15"/>
      <c r="N1" s="15"/>
    </row>
    <row r="2" spans="1:14" x14ac:dyDescent="0.4">
      <c r="A2" s="15"/>
      <c r="B2" s="15"/>
      <c r="C2" s="16"/>
      <c r="D2" s="16"/>
      <c r="E2" s="16"/>
      <c r="F2" s="16"/>
      <c r="G2" s="15"/>
      <c r="H2" s="15"/>
      <c r="I2" s="15"/>
      <c r="J2" s="15"/>
      <c r="K2" s="15"/>
      <c r="L2" s="15"/>
      <c r="M2" s="15"/>
      <c r="N2" s="15"/>
    </row>
    <row r="3" spans="1:14" x14ac:dyDescent="0.4">
      <c r="A3" s="15"/>
      <c r="B3" s="15"/>
      <c r="C3" s="16"/>
      <c r="D3" s="16"/>
      <c r="E3" s="16"/>
      <c r="F3" s="16"/>
      <c r="G3" s="15"/>
      <c r="H3" s="15"/>
      <c r="I3" s="15"/>
      <c r="J3" s="15"/>
      <c r="K3" s="15"/>
      <c r="L3" s="15"/>
      <c r="M3" s="15"/>
      <c r="N3" s="15"/>
    </row>
    <row r="4" spans="1:14" x14ac:dyDescent="0.4">
      <c r="A4" s="15"/>
      <c r="B4" s="15"/>
      <c r="C4" s="16"/>
      <c r="D4" s="16"/>
      <c r="E4" s="16"/>
      <c r="F4" s="16"/>
      <c r="G4" s="15"/>
      <c r="H4" s="15"/>
      <c r="I4" s="15"/>
      <c r="J4" s="15"/>
      <c r="K4" s="15"/>
      <c r="L4" s="15"/>
      <c r="M4" s="15"/>
      <c r="N4" s="15"/>
    </row>
    <row r="5" spans="1:14" x14ac:dyDescent="0.4">
      <c r="A5" s="15"/>
      <c r="B5" s="15"/>
      <c r="C5" s="16"/>
      <c r="D5" s="16"/>
      <c r="E5" s="16"/>
      <c r="F5" s="16"/>
      <c r="G5" s="15"/>
      <c r="H5" s="15"/>
      <c r="I5" s="15"/>
      <c r="J5" s="15"/>
      <c r="K5" s="15"/>
      <c r="L5" s="15"/>
      <c r="M5" s="15"/>
      <c r="N5" s="15"/>
    </row>
    <row r="6" spans="1:14" x14ac:dyDescent="0.4">
      <c r="A6" s="17" t="s">
        <v>288</v>
      </c>
      <c r="B6" s="15" t="s">
        <v>137</v>
      </c>
      <c r="C6" s="16"/>
      <c r="D6" s="16"/>
      <c r="E6" s="16"/>
      <c r="F6" s="16"/>
      <c r="G6" s="15"/>
      <c r="H6" s="15"/>
      <c r="I6" s="15"/>
      <c r="J6" s="15"/>
      <c r="K6" s="15"/>
      <c r="L6" s="15"/>
      <c r="M6" s="15"/>
      <c r="N6" s="15"/>
    </row>
    <row r="7" spans="1:14" x14ac:dyDescent="0.4">
      <c r="A7" s="17" t="s">
        <v>287</v>
      </c>
      <c r="B7" s="15" t="s">
        <v>137</v>
      </c>
      <c r="C7" s="16"/>
      <c r="D7" s="16"/>
      <c r="E7" s="16"/>
      <c r="F7" s="16"/>
      <c r="G7" s="15"/>
      <c r="H7" s="15"/>
      <c r="I7" s="15"/>
      <c r="J7" s="15"/>
      <c r="K7" s="15"/>
      <c r="L7" s="15"/>
      <c r="M7" s="15"/>
      <c r="N7" s="15"/>
    </row>
    <row r="8" spans="1:14" x14ac:dyDescent="0.4">
      <c r="A8" s="40" t="s">
        <v>15</v>
      </c>
      <c r="B8" s="15" t="s">
        <v>137</v>
      </c>
      <c r="C8" s="16"/>
      <c r="D8" s="16"/>
      <c r="E8" s="16"/>
      <c r="F8" s="16"/>
      <c r="G8" s="15"/>
      <c r="H8" s="15"/>
      <c r="I8" s="15"/>
      <c r="J8" s="15"/>
      <c r="K8" s="15"/>
      <c r="L8" s="15"/>
      <c r="M8" s="15"/>
      <c r="N8" s="15"/>
    </row>
    <row r="10" spans="1:14" x14ac:dyDescent="0.4">
      <c r="B10"/>
      <c r="C10"/>
      <c r="D10"/>
      <c r="E10"/>
      <c r="F10"/>
      <c r="G10"/>
    </row>
    <row r="11" spans="1:14" ht="16.8" customHeight="1" x14ac:dyDescent="0.4">
      <c r="B11" s="88" t="s">
        <v>169</v>
      </c>
      <c r="C11" s="89" t="s">
        <v>157</v>
      </c>
      <c r="D11" s="89" t="s">
        <v>136</v>
      </c>
      <c r="E11"/>
      <c r="F11"/>
      <c r="G11"/>
    </row>
    <row r="12" spans="1:14" x14ac:dyDescent="0.4">
      <c r="B12" s="90" t="s">
        <v>156</v>
      </c>
      <c r="C12" s="91">
        <v>5000</v>
      </c>
      <c r="D12" s="91"/>
      <c r="E12"/>
      <c r="F12"/>
      <c r="G12"/>
    </row>
    <row r="13" spans="1:14" x14ac:dyDescent="0.4">
      <c r="B13" s="90" t="s">
        <v>158</v>
      </c>
      <c r="C13" s="91">
        <v>7000</v>
      </c>
      <c r="D13" s="162">
        <f>+C13-C12</f>
        <v>2000</v>
      </c>
      <c r="E13"/>
      <c r="F13"/>
      <c r="G13"/>
    </row>
    <row r="14" spans="1:14" x14ac:dyDescent="0.4">
      <c r="B14" s="90" t="s">
        <v>159</v>
      </c>
      <c r="C14" s="91">
        <v>10000</v>
      </c>
      <c r="D14" s="162">
        <f t="shared" ref="D14:D23" si="0">+C14-C13</f>
        <v>3000</v>
      </c>
      <c r="E14"/>
      <c r="F14"/>
      <c r="G14"/>
    </row>
    <row r="15" spans="1:14" x14ac:dyDescent="0.4">
      <c r="B15" s="90" t="s">
        <v>160</v>
      </c>
      <c r="C15" s="91">
        <v>2500</v>
      </c>
      <c r="D15" s="162">
        <f t="shared" si="0"/>
        <v>-7500</v>
      </c>
      <c r="E15"/>
      <c r="F15"/>
      <c r="G15"/>
    </row>
    <row r="16" spans="1:14" x14ac:dyDescent="0.4">
      <c r="B16" s="90" t="s">
        <v>161</v>
      </c>
      <c r="C16" s="91">
        <v>4000</v>
      </c>
      <c r="D16" s="162">
        <f t="shared" si="0"/>
        <v>1500</v>
      </c>
      <c r="E16"/>
      <c r="F16"/>
      <c r="G16"/>
    </row>
    <row r="17" spans="2:7" x14ac:dyDescent="0.4">
      <c r="B17" s="90" t="s">
        <v>162</v>
      </c>
      <c r="C17" s="91">
        <v>9800</v>
      </c>
      <c r="D17" s="162">
        <f t="shared" si="0"/>
        <v>5800</v>
      </c>
      <c r="E17"/>
      <c r="F17"/>
      <c r="G17"/>
    </row>
    <row r="18" spans="2:7" x14ac:dyDescent="0.4">
      <c r="B18" s="90" t="s">
        <v>163</v>
      </c>
      <c r="C18" s="91">
        <v>5400</v>
      </c>
      <c r="D18" s="162">
        <f t="shared" si="0"/>
        <v>-4400</v>
      </c>
      <c r="E18"/>
      <c r="F18"/>
      <c r="G18"/>
    </row>
    <row r="19" spans="2:7" x14ac:dyDescent="0.4">
      <c r="B19" s="90" t="s">
        <v>164</v>
      </c>
      <c r="C19" s="91">
        <v>6700</v>
      </c>
      <c r="D19" s="162">
        <f t="shared" si="0"/>
        <v>1300</v>
      </c>
      <c r="E19"/>
      <c r="F19"/>
      <c r="G19"/>
    </row>
    <row r="20" spans="2:7" x14ac:dyDescent="0.4">
      <c r="B20" s="90" t="s">
        <v>165</v>
      </c>
      <c r="C20" s="91">
        <v>4300</v>
      </c>
      <c r="D20" s="162">
        <f t="shared" si="0"/>
        <v>-2400</v>
      </c>
      <c r="E20"/>
      <c r="F20"/>
      <c r="G20"/>
    </row>
    <row r="21" spans="2:7" x14ac:dyDescent="0.4">
      <c r="B21" s="90" t="s">
        <v>166</v>
      </c>
      <c r="C21" s="91">
        <v>11000</v>
      </c>
      <c r="D21" s="162">
        <f t="shared" si="0"/>
        <v>6700</v>
      </c>
      <c r="E21"/>
      <c r="F21"/>
      <c r="G21"/>
    </row>
    <row r="22" spans="2:7" x14ac:dyDescent="0.4">
      <c r="B22" s="90" t="s">
        <v>167</v>
      </c>
      <c r="C22" s="91">
        <v>12500</v>
      </c>
      <c r="D22" s="162">
        <f t="shared" si="0"/>
        <v>1500</v>
      </c>
      <c r="E22"/>
      <c r="F22"/>
      <c r="G22"/>
    </row>
    <row r="23" spans="2:7" x14ac:dyDescent="0.4">
      <c r="B23" s="90" t="s">
        <v>168</v>
      </c>
      <c r="C23" s="91">
        <v>9800</v>
      </c>
      <c r="D23" s="162">
        <f t="shared" si="0"/>
        <v>-2700</v>
      </c>
      <c r="E23"/>
      <c r="F23"/>
      <c r="G23"/>
    </row>
    <row r="24" spans="2:7" x14ac:dyDescent="0.4">
      <c r="B24"/>
      <c r="C24"/>
      <c r="D24"/>
      <c r="E24"/>
      <c r="F24"/>
      <c r="G24"/>
    </row>
    <row r="25" spans="2:7" x14ac:dyDescent="0.4">
      <c r="B25"/>
      <c r="C25"/>
      <c r="D25"/>
      <c r="E25"/>
      <c r="F25"/>
      <c r="G25"/>
    </row>
    <row r="26" spans="2:7" x14ac:dyDescent="0.4">
      <c r="B26"/>
      <c r="C26"/>
      <c r="D26"/>
      <c r="E26"/>
      <c r="F26"/>
      <c r="G26"/>
    </row>
    <row r="27" spans="2:7" x14ac:dyDescent="0.4">
      <c r="B27"/>
      <c r="C27"/>
      <c r="D27"/>
      <c r="E27"/>
      <c r="F27"/>
      <c r="G27"/>
    </row>
    <row r="28" spans="2:7" x14ac:dyDescent="0.4">
      <c r="B28"/>
      <c r="C28"/>
      <c r="D28"/>
      <c r="E28"/>
      <c r="F28"/>
      <c r="G28"/>
    </row>
    <row r="29" spans="2:7" x14ac:dyDescent="0.4">
      <c r="B29"/>
      <c r="C29"/>
      <c r="D29"/>
      <c r="E29"/>
      <c r="F29"/>
      <c r="G29"/>
    </row>
  </sheetData>
  <phoneticPr fontId="6" type="noConversion"/>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49373-8C70-468D-AC83-045858CADB35}">
  <sheetPr codeName="Hoja10"/>
  <dimension ref="A1:O32"/>
  <sheetViews>
    <sheetView showGridLines="0" zoomScaleNormal="100" workbookViewId="0">
      <selection activeCell="A7" sqref="A7"/>
    </sheetView>
  </sheetViews>
  <sheetFormatPr baseColWidth="10" defaultRowHeight="16.2" x14ac:dyDescent="0.4"/>
  <cols>
    <col min="1" max="1" width="6.1796875" style="8" customWidth="1"/>
    <col min="2" max="2" width="10.90625" style="8"/>
    <col min="3" max="3" width="13.36328125" style="8" customWidth="1"/>
    <col min="4" max="4" width="10.90625" style="8"/>
    <col min="5" max="5" width="11.453125" style="8" bestFit="1" customWidth="1"/>
    <col min="6" max="16384" width="10.90625" style="8"/>
  </cols>
  <sheetData>
    <row r="1" spans="1:15" x14ac:dyDescent="0.4">
      <c r="A1" s="6"/>
      <c r="B1" s="6"/>
      <c r="C1" s="7"/>
      <c r="D1" s="7"/>
      <c r="E1" s="7"/>
      <c r="F1" s="7"/>
      <c r="G1" s="6"/>
      <c r="H1" s="6"/>
      <c r="I1" s="6"/>
      <c r="J1" s="6"/>
      <c r="K1" s="6"/>
      <c r="L1" s="6"/>
      <c r="M1" s="6"/>
      <c r="N1" s="6"/>
      <c r="O1" s="6"/>
    </row>
    <row r="2" spans="1:15" x14ac:dyDescent="0.4">
      <c r="A2" s="6"/>
      <c r="B2" s="6"/>
      <c r="C2" s="7"/>
      <c r="D2" s="7"/>
      <c r="E2" s="7"/>
      <c r="F2" s="7"/>
      <c r="G2" s="6"/>
      <c r="H2" s="6"/>
      <c r="I2" s="6"/>
      <c r="J2" s="6"/>
      <c r="K2" s="6"/>
      <c r="L2" s="6"/>
      <c r="M2" s="6"/>
      <c r="N2" s="6"/>
      <c r="O2" s="6"/>
    </row>
    <row r="3" spans="1:15" x14ac:dyDescent="0.4">
      <c r="A3" s="6"/>
      <c r="B3" s="6"/>
      <c r="C3" s="7"/>
      <c r="D3" s="7"/>
      <c r="E3" s="7"/>
      <c r="F3" s="7"/>
      <c r="G3" s="6"/>
      <c r="H3" s="6"/>
      <c r="I3" s="6"/>
      <c r="J3" s="6"/>
      <c r="K3" s="6"/>
      <c r="L3" s="6"/>
      <c r="M3" s="6"/>
      <c r="N3" s="6"/>
      <c r="O3" s="6"/>
    </row>
    <row r="4" spans="1:15" x14ac:dyDescent="0.4">
      <c r="A4" s="6"/>
      <c r="B4" s="6"/>
      <c r="C4" s="7"/>
      <c r="D4" s="7"/>
      <c r="E4" s="7"/>
      <c r="F4" s="7"/>
      <c r="G4" s="6"/>
      <c r="H4" s="6"/>
      <c r="I4" s="6"/>
      <c r="J4" s="6"/>
      <c r="K4" s="6"/>
      <c r="L4" s="6"/>
      <c r="M4" s="6"/>
      <c r="N4" s="6"/>
      <c r="O4" s="6"/>
    </row>
    <row r="5" spans="1:15" x14ac:dyDescent="0.4">
      <c r="A5" s="6"/>
      <c r="B5" s="6"/>
      <c r="C5" s="7"/>
      <c r="D5" s="7"/>
      <c r="E5" s="7"/>
      <c r="F5" s="7"/>
      <c r="G5" s="6"/>
      <c r="H5" s="6"/>
      <c r="I5" s="6"/>
      <c r="J5" s="6"/>
      <c r="K5" s="6"/>
      <c r="L5" s="6"/>
      <c r="M5" s="6"/>
      <c r="N5" s="6"/>
      <c r="O5" s="6"/>
    </row>
    <row r="6" spans="1:15" x14ac:dyDescent="0.4">
      <c r="A6" s="95" t="s">
        <v>178</v>
      </c>
      <c r="B6" s="6" t="s">
        <v>137</v>
      </c>
      <c r="C6" s="7"/>
      <c r="D6" s="7"/>
      <c r="E6" s="7"/>
      <c r="F6" s="7"/>
      <c r="G6" s="6"/>
      <c r="H6" s="6"/>
      <c r="I6" s="6"/>
      <c r="J6" s="6"/>
      <c r="K6" s="6"/>
      <c r="L6" s="6"/>
      <c r="M6" s="6"/>
      <c r="N6" s="6"/>
      <c r="O6" s="6"/>
    </row>
    <row r="7" spans="1:15" s="97" customFormat="1" x14ac:dyDescent="0.4">
      <c r="A7" s="95" t="s">
        <v>179</v>
      </c>
      <c r="B7" s="96" t="s">
        <v>137</v>
      </c>
      <c r="C7" s="7"/>
      <c r="D7" s="7"/>
      <c r="E7" s="7"/>
      <c r="F7" s="7"/>
      <c r="G7" s="96"/>
      <c r="H7" s="96"/>
      <c r="I7" s="96"/>
      <c r="J7" s="96"/>
      <c r="K7" s="96"/>
      <c r="L7" s="96"/>
      <c r="M7" s="96"/>
      <c r="N7" s="96"/>
      <c r="O7" s="96"/>
    </row>
    <row r="8" spans="1:15" x14ac:dyDescent="0.4">
      <c r="A8" s="1" t="s">
        <v>15</v>
      </c>
      <c r="B8" s="6" t="s">
        <v>137</v>
      </c>
      <c r="C8" s="7"/>
      <c r="D8" s="7"/>
      <c r="E8" s="7"/>
      <c r="F8" s="7"/>
      <c r="G8" s="6"/>
      <c r="H8" s="6"/>
      <c r="I8" s="6"/>
      <c r="J8" s="6"/>
      <c r="K8" s="6"/>
      <c r="L8" s="6"/>
      <c r="M8" s="6"/>
      <c r="N8" s="6"/>
      <c r="O8" s="6"/>
    </row>
    <row r="10" spans="1:15" x14ac:dyDescent="0.4">
      <c r="B10" t="s">
        <v>0</v>
      </c>
      <c r="C10" s="2" t="s">
        <v>170</v>
      </c>
      <c r="D10"/>
      <c r="E10"/>
    </row>
    <row r="11" spans="1:15" x14ac:dyDescent="0.4">
      <c r="B11" t="s">
        <v>172</v>
      </c>
      <c r="C11" s="93">
        <v>1781345</v>
      </c>
      <c r="D11"/>
      <c r="E11"/>
    </row>
    <row r="12" spans="1:15" x14ac:dyDescent="0.4">
      <c r="B12" t="s">
        <v>173</v>
      </c>
      <c r="C12" s="93">
        <v>534389</v>
      </c>
      <c r="D12"/>
      <c r="E12"/>
    </row>
    <row r="13" spans="1:15" x14ac:dyDescent="0.4">
      <c r="B13" t="s">
        <v>174</v>
      </c>
      <c r="C13" s="93">
        <v>1009268</v>
      </c>
      <c r="D13"/>
      <c r="E13"/>
    </row>
    <row r="14" spans="1:15" x14ac:dyDescent="0.4">
      <c r="B14" t="s">
        <v>175</v>
      </c>
      <c r="C14" s="93">
        <v>899999</v>
      </c>
      <c r="D14"/>
      <c r="E14"/>
    </row>
    <row r="15" spans="1:15" x14ac:dyDescent="0.4">
      <c r="B15" t="s">
        <v>176</v>
      </c>
      <c r="C15" s="93">
        <v>2345184</v>
      </c>
      <c r="D15"/>
      <c r="E15"/>
    </row>
    <row r="16" spans="1:15" x14ac:dyDescent="0.4">
      <c r="B16" t="s">
        <v>172</v>
      </c>
      <c r="C16" s="93">
        <v>900000</v>
      </c>
      <c r="D16"/>
      <c r="E16"/>
    </row>
    <row r="17" spans="2:5" x14ac:dyDescent="0.4">
      <c r="B17" t="s">
        <v>177</v>
      </c>
      <c r="C17" s="93">
        <v>1567090</v>
      </c>
      <c r="D17"/>
      <c r="E17"/>
    </row>
    <row r="18" spans="2:5" x14ac:dyDescent="0.4">
      <c r="B18" t="s">
        <v>171</v>
      </c>
      <c r="C18" s="94">
        <f>SUBTOTAL(109,Tabla3[Sales])</f>
        <v>9037275</v>
      </c>
      <c r="D18"/>
      <c r="E18"/>
    </row>
    <row r="19" spans="2:5" x14ac:dyDescent="0.4">
      <c r="B19"/>
      <c r="C19" s="93"/>
      <c r="D19"/>
      <c r="E19"/>
    </row>
    <row r="20" spans="2:5" x14ac:dyDescent="0.4">
      <c r="B20"/>
      <c r="C20" s="93"/>
      <c r="D20"/>
      <c r="E20"/>
    </row>
    <row r="21" spans="2:5" x14ac:dyDescent="0.4">
      <c r="B21"/>
      <c r="C21"/>
      <c r="D21"/>
      <c r="E21"/>
    </row>
    <row r="22" spans="2:5" x14ac:dyDescent="0.4">
      <c r="B22"/>
      <c r="C22"/>
      <c r="D22"/>
      <c r="E22"/>
    </row>
    <row r="23" spans="2:5" x14ac:dyDescent="0.4">
      <c r="B23"/>
      <c r="C23"/>
      <c r="D23"/>
      <c r="E23"/>
    </row>
    <row r="24" spans="2:5" x14ac:dyDescent="0.4">
      <c r="B24"/>
      <c r="C24"/>
      <c r="D24"/>
      <c r="E24"/>
    </row>
    <row r="25" spans="2:5" x14ac:dyDescent="0.4">
      <c r="B25"/>
      <c r="C25"/>
      <c r="D25"/>
      <c r="E25"/>
    </row>
    <row r="26" spans="2:5" x14ac:dyDescent="0.4">
      <c r="B26"/>
      <c r="C26"/>
      <c r="D26"/>
      <c r="E26"/>
    </row>
    <row r="27" spans="2:5" x14ac:dyDescent="0.4">
      <c r="B27"/>
      <c r="C27"/>
      <c r="D27"/>
      <c r="E27"/>
    </row>
    <row r="28" spans="2:5" x14ac:dyDescent="0.4">
      <c r="B28"/>
      <c r="C28"/>
      <c r="D28"/>
      <c r="E28"/>
    </row>
    <row r="29" spans="2:5" x14ac:dyDescent="0.4">
      <c r="B29"/>
      <c r="C29"/>
      <c r="D29"/>
      <c r="E29"/>
    </row>
    <row r="30" spans="2:5" x14ac:dyDescent="0.4">
      <c r="B30"/>
      <c r="C30"/>
      <c r="D30"/>
      <c r="E30"/>
    </row>
    <row r="31" spans="2:5" x14ac:dyDescent="0.4">
      <c r="B31"/>
      <c r="C31"/>
      <c r="D31"/>
      <c r="E31"/>
    </row>
    <row r="32" spans="2:5" x14ac:dyDescent="0.4">
      <c r="B32"/>
      <c r="C32"/>
      <c r="D32"/>
      <c r="E32"/>
    </row>
  </sheetData>
  <pageMargins left="0.31496062992125984" right="0.19685039370078741" top="0.31496062992125984" bottom="0.31496062992125984" header="0.19685039370078741" footer="0.19685039370078741"/>
  <pageSetup paperSize="9" scale="75" orientation="landscape" horizontalDpi="1200" verticalDpi="1200"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E163B-A995-400F-B8E6-F9095026ADA1}">
  <sheetPr codeName="Hoja13"/>
  <dimension ref="A1:O32"/>
  <sheetViews>
    <sheetView showGridLines="0" zoomScaleNormal="100" workbookViewId="0">
      <selection activeCell="A6" sqref="A6"/>
    </sheetView>
  </sheetViews>
  <sheetFormatPr baseColWidth="10" defaultRowHeight="16.2" x14ac:dyDescent="0.4"/>
  <cols>
    <col min="1" max="1" width="6.1796875" style="8" customWidth="1"/>
    <col min="2" max="2" width="9.7265625" style="8" customWidth="1"/>
    <col min="3" max="3" width="10.08984375" style="8" customWidth="1"/>
    <col min="4" max="4" width="12" style="8" bestFit="1" customWidth="1"/>
    <col min="5" max="5" width="11.453125" style="8" bestFit="1" customWidth="1"/>
    <col min="6" max="6" width="11.7265625" style="8" bestFit="1" customWidth="1"/>
    <col min="7" max="7" width="12.08984375" style="8" bestFit="1" customWidth="1"/>
    <col min="8" max="8" width="10.90625" style="8"/>
    <col min="9" max="10" width="11.90625" style="8" bestFit="1" customWidth="1"/>
    <col min="11" max="16384" width="10.90625" style="8"/>
  </cols>
  <sheetData>
    <row r="1" spans="1:15" x14ac:dyDescent="0.4">
      <c r="A1" s="6"/>
      <c r="B1" s="6"/>
      <c r="C1" s="7"/>
      <c r="D1" s="7"/>
      <c r="E1" s="7"/>
      <c r="F1" s="7"/>
      <c r="G1" s="6"/>
      <c r="H1" s="6"/>
      <c r="I1" s="6"/>
      <c r="J1" s="6"/>
      <c r="K1" s="6"/>
      <c r="L1" s="6"/>
      <c r="M1" s="6"/>
      <c r="N1" s="6"/>
      <c r="O1" s="6"/>
    </row>
    <row r="2" spans="1:15" x14ac:dyDescent="0.4">
      <c r="A2" s="6"/>
      <c r="B2" s="6"/>
      <c r="C2" s="7"/>
      <c r="D2" s="7"/>
      <c r="E2" s="7"/>
      <c r="F2" s="7"/>
      <c r="G2" s="6"/>
      <c r="H2" s="6"/>
      <c r="I2" s="6"/>
      <c r="J2" s="6"/>
      <c r="K2" s="6"/>
      <c r="L2" s="6"/>
      <c r="M2" s="6"/>
      <c r="N2" s="6"/>
      <c r="O2" s="6"/>
    </row>
    <row r="3" spans="1:15" x14ac:dyDescent="0.4">
      <c r="A3" s="6"/>
      <c r="B3" s="6"/>
      <c r="C3" s="7"/>
      <c r="D3" s="7"/>
      <c r="E3" s="7"/>
      <c r="F3" s="7"/>
      <c r="G3" s="6"/>
      <c r="H3" s="6"/>
      <c r="I3" s="6"/>
      <c r="J3" s="6"/>
      <c r="K3" s="6"/>
      <c r="L3" s="6"/>
      <c r="M3" s="6"/>
      <c r="N3" s="6"/>
      <c r="O3" s="6"/>
    </row>
    <row r="4" spans="1:15" x14ac:dyDescent="0.4">
      <c r="A4" s="6"/>
      <c r="B4" s="6"/>
      <c r="C4" s="7"/>
      <c r="D4" s="7"/>
      <c r="E4" s="7"/>
      <c r="F4" s="7"/>
      <c r="G4" s="6"/>
      <c r="H4" s="6"/>
      <c r="I4" s="6"/>
      <c r="J4" s="6"/>
      <c r="K4" s="6"/>
      <c r="L4" s="6"/>
      <c r="M4" s="6"/>
      <c r="N4" s="6"/>
      <c r="O4" s="6"/>
    </row>
    <row r="5" spans="1:15" x14ac:dyDescent="0.4">
      <c r="A5" s="6"/>
      <c r="B5" s="6"/>
      <c r="C5" s="7"/>
      <c r="D5" s="7"/>
      <c r="E5" s="7"/>
      <c r="F5" s="7"/>
      <c r="G5" s="6"/>
      <c r="H5" s="6"/>
      <c r="I5" s="6"/>
      <c r="J5" s="6"/>
      <c r="K5" s="6"/>
      <c r="L5" s="6"/>
      <c r="M5" s="6"/>
      <c r="N5" s="6"/>
      <c r="O5" s="6"/>
    </row>
    <row r="6" spans="1:15" x14ac:dyDescent="0.4">
      <c r="A6" s="108"/>
      <c r="B6" s="6" t="s">
        <v>137</v>
      </c>
      <c r="C6" s="7"/>
      <c r="D6" s="7"/>
      <c r="E6" s="7"/>
      <c r="F6" s="7"/>
      <c r="G6" s="6"/>
      <c r="H6" s="6"/>
      <c r="I6" s="6"/>
      <c r="J6" s="6"/>
      <c r="K6" s="6"/>
      <c r="L6" s="6"/>
      <c r="M6" s="6"/>
      <c r="N6" s="6"/>
      <c r="O6" s="6"/>
    </row>
    <row r="7" spans="1:15" s="97" customFormat="1" x14ac:dyDescent="0.4">
      <c r="A7" s="108" t="s">
        <v>266</v>
      </c>
      <c r="B7" s="96" t="s">
        <v>137</v>
      </c>
      <c r="C7" s="7"/>
      <c r="D7" s="7"/>
      <c r="E7" s="7"/>
      <c r="F7" s="7"/>
      <c r="G7" s="96"/>
      <c r="H7" s="96"/>
      <c r="I7" s="96"/>
      <c r="J7" s="96"/>
      <c r="K7" s="96"/>
      <c r="L7" s="96"/>
      <c r="M7" s="96"/>
      <c r="N7" s="96"/>
      <c r="O7" s="96"/>
    </row>
    <row r="8" spans="1:15" x14ac:dyDescent="0.4">
      <c r="A8" s="1" t="s">
        <v>15</v>
      </c>
      <c r="B8" s="6" t="s">
        <v>137</v>
      </c>
      <c r="C8" s="7"/>
      <c r="D8" s="7"/>
      <c r="E8" s="7"/>
      <c r="F8" s="7"/>
      <c r="G8" s="6"/>
      <c r="H8" s="6"/>
      <c r="I8" s="6"/>
      <c r="J8" s="6"/>
      <c r="K8" s="6"/>
      <c r="L8" s="6"/>
      <c r="M8" s="6"/>
      <c r="N8" s="6"/>
      <c r="O8" s="6"/>
    </row>
    <row r="10" spans="1:15" x14ac:dyDescent="0.4">
      <c r="B10" s="163" t="s">
        <v>262</v>
      </c>
      <c r="C10" s="163" t="s">
        <v>263</v>
      </c>
      <c r="D10" s="164" t="s">
        <v>264</v>
      </c>
      <c r="E10" s="164" t="s">
        <v>265</v>
      </c>
      <c r="F10"/>
      <c r="G10"/>
      <c r="H10"/>
      <c r="I10"/>
      <c r="J10"/>
      <c r="K10"/>
    </row>
    <row r="11" spans="1:15" x14ac:dyDescent="0.4">
      <c r="B11" t="s">
        <v>240</v>
      </c>
      <c r="C11" s="93">
        <v>828923</v>
      </c>
      <c r="D11" s="93">
        <v>525102</v>
      </c>
      <c r="E11" s="107">
        <f>(C11-D11)/D11</f>
        <v>0.57859425406873333</v>
      </c>
      <c r="F11"/>
      <c r="G11" s="161"/>
      <c r="H11"/>
      <c r="I11"/>
      <c r="J11"/>
      <c r="K11"/>
    </row>
    <row r="12" spans="1:15" x14ac:dyDescent="0.4">
      <c r="B12" t="s">
        <v>241</v>
      </c>
      <c r="C12" s="93">
        <v>17911</v>
      </c>
      <c r="D12" s="93">
        <v>263640</v>
      </c>
      <c r="E12" s="107">
        <f t="shared" ref="E12:E32" si="0">(C12-D12)/D12</f>
        <v>-0.93206266120467307</v>
      </c>
      <c r="F12"/>
      <c r="G12" s="161"/>
      <c r="H12"/>
      <c r="I12"/>
      <c r="J12"/>
      <c r="K12"/>
    </row>
    <row r="13" spans="1:15" x14ac:dyDescent="0.4">
      <c r="B13" t="s">
        <v>242</v>
      </c>
      <c r="C13" s="93">
        <v>45016</v>
      </c>
      <c r="D13" s="93">
        <v>129498</v>
      </c>
      <c r="E13" s="107">
        <f t="shared" si="0"/>
        <v>-0.65238073174875288</v>
      </c>
      <c r="F13"/>
      <c r="G13" s="161"/>
      <c r="H13"/>
      <c r="I13"/>
      <c r="J13"/>
      <c r="K13"/>
    </row>
    <row r="14" spans="1:15" x14ac:dyDescent="0.4">
      <c r="B14" t="s">
        <v>243</v>
      </c>
      <c r="C14" s="93">
        <v>437361</v>
      </c>
      <c r="D14" s="93">
        <v>84668</v>
      </c>
      <c r="E14" s="107">
        <f t="shared" si="0"/>
        <v>4.1655997543345773</v>
      </c>
      <c r="F14"/>
      <c r="G14" s="161"/>
      <c r="H14"/>
      <c r="I14"/>
      <c r="J14"/>
      <c r="K14"/>
    </row>
    <row r="15" spans="1:15" x14ac:dyDescent="0.4">
      <c r="B15" t="s">
        <v>244</v>
      </c>
      <c r="C15" s="93">
        <v>619932</v>
      </c>
      <c r="D15" s="93">
        <v>704848</v>
      </c>
      <c r="E15" s="107">
        <f t="shared" si="0"/>
        <v>-0.12047420152997526</v>
      </c>
      <c r="F15"/>
      <c r="G15" s="161"/>
      <c r="H15"/>
      <c r="I15"/>
      <c r="J15"/>
      <c r="K15"/>
    </row>
    <row r="16" spans="1:15" x14ac:dyDescent="0.4">
      <c r="B16" t="s">
        <v>245</v>
      </c>
      <c r="C16" s="93">
        <v>262543</v>
      </c>
      <c r="D16" s="93">
        <v>616172</v>
      </c>
      <c r="E16" s="107">
        <f t="shared" si="0"/>
        <v>-0.57391280356783492</v>
      </c>
      <c r="F16"/>
      <c r="G16"/>
      <c r="H16"/>
      <c r="I16"/>
      <c r="J16"/>
      <c r="K16"/>
    </row>
    <row r="17" spans="2:11" x14ac:dyDescent="0.4">
      <c r="B17" t="s">
        <v>246</v>
      </c>
      <c r="C17" s="93">
        <v>506004</v>
      </c>
      <c r="D17" s="93">
        <v>118953</v>
      </c>
      <c r="E17" s="107">
        <f t="shared" si="0"/>
        <v>3.2538145317898666</v>
      </c>
      <c r="F17"/>
      <c r="G17" s="109" t="s">
        <v>267</v>
      </c>
      <c r="H17"/>
      <c r="I17"/>
      <c r="J17"/>
      <c r="K17"/>
    </row>
    <row r="18" spans="2:11" x14ac:dyDescent="0.4">
      <c r="B18" t="s">
        <v>247</v>
      </c>
      <c r="C18" s="93">
        <v>317381</v>
      </c>
      <c r="D18" s="93">
        <v>336700</v>
      </c>
      <c r="E18" s="107">
        <f t="shared" si="0"/>
        <v>-5.7377487377487379E-2</v>
      </c>
      <c r="F18"/>
      <c r="G18" s="109" t="s">
        <v>268</v>
      </c>
      <c r="H18"/>
      <c r="I18"/>
      <c r="J18"/>
      <c r="K18"/>
    </row>
    <row r="19" spans="2:11" x14ac:dyDescent="0.4">
      <c r="B19" t="s">
        <v>248</v>
      </c>
      <c r="C19" s="93">
        <v>417676</v>
      </c>
      <c r="D19" s="93">
        <v>549676</v>
      </c>
      <c r="E19" s="107">
        <f t="shared" si="0"/>
        <v>-0.24014146515401799</v>
      </c>
      <c r="F19"/>
      <c r="G19"/>
      <c r="H19"/>
      <c r="I19"/>
      <c r="J19"/>
      <c r="K19"/>
    </row>
    <row r="20" spans="2:11" x14ac:dyDescent="0.4">
      <c r="B20" t="s">
        <v>249</v>
      </c>
      <c r="C20" s="93">
        <v>478518</v>
      </c>
      <c r="D20" s="93">
        <v>427397</v>
      </c>
      <c r="E20" s="107">
        <f t="shared" si="0"/>
        <v>0.11961010489076901</v>
      </c>
      <c r="F20"/>
      <c r="G20" s="182"/>
      <c r="H20"/>
      <c r="I20"/>
      <c r="J20"/>
      <c r="K20"/>
    </row>
    <row r="21" spans="2:11" x14ac:dyDescent="0.4">
      <c r="B21" t="s">
        <v>250</v>
      </c>
      <c r="C21" s="93">
        <v>402440</v>
      </c>
      <c r="D21" s="93">
        <v>450463</v>
      </c>
      <c r="E21" s="107">
        <f t="shared" si="0"/>
        <v>-0.10660808989861542</v>
      </c>
      <c r="F21" s="161"/>
      <c r="G21" s="182"/>
      <c r="H21" s="161"/>
      <c r="I21"/>
      <c r="J21"/>
      <c r="K21"/>
    </row>
    <row r="22" spans="2:11" x14ac:dyDescent="0.4">
      <c r="B22" t="s">
        <v>251</v>
      </c>
      <c r="C22" s="93">
        <v>511325</v>
      </c>
      <c r="D22" s="93">
        <v>149980</v>
      </c>
      <c r="E22" s="107">
        <f t="shared" si="0"/>
        <v>2.4092879050540073</v>
      </c>
      <c r="F22" s="161"/>
      <c r="G22" s="182"/>
      <c r="H22" s="161"/>
      <c r="I22"/>
      <c r="J22"/>
      <c r="K22"/>
    </row>
    <row r="23" spans="2:11" x14ac:dyDescent="0.4">
      <c r="B23" t="s">
        <v>252</v>
      </c>
      <c r="C23" s="93">
        <v>287030</v>
      </c>
      <c r="D23" s="93">
        <v>772719</v>
      </c>
      <c r="E23" s="107">
        <f t="shared" si="0"/>
        <v>-0.62854543501583371</v>
      </c>
      <c r="F23" s="161"/>
      <c r="G23" s="182"/>
      <c r="H23" s="161"/>
      <c r="I23"/>
      <c r="J23"/>
      <c r="K23"/>
    </row>
    <row r="24" spans="2:11" x14ac:dyDescent="0.4">
      <c r="B24" t="s">
        <v>253</v>
      </c>
      <c r="C24" s="93">
        <v>449917</v>
      </c>
      <c r="D24" s="93">
        <v>444492</v>
      </c>
      <c r="E24" s="107">
        <f t="shared" si="0"/>
        <v>1.2204944070984405E-2</v>
      </c>
      <c r="F24" s="161"/>
      <c r="G24" s="182"/>
      <c r="H24" s="161"/>
      <c r="I24"/>
      <c r="J24"/>
      <c r="K24"/>
    </row>
    <row r="25" spans="2:11" x14ac:dyDescent="0.4">
      <c r="B25" t="s">
        <v>254</v>
      </c>
      <c r="C25" s="93">
        <v>459117</v>
      </c>
      <c r="D25" s="93">
        <v>668364</v>
      </c>
      <c r="E25" s="107">
        <f t="shared" si="0"/>
        <v>-0.3130734150851931</v>
      </c>
      <c r="F25" s="161"/>
      <c r="G25" s="182"/>
      <c r="H25" s="161"/>
      <c r="I25"/>
      <c r="J25"/>
      <c r="K25"/>
    </row>
    <row r="26" spans="2:11" x14ac:dyDescent="0.4">
      <c r="B26" t="s">
        <v>255</v>
      </c>
      <c r="C26" s="93">
        <v>722245</v>
      </c>
      <c r="D26" s="93">
        <v>850786</v>
      </c>
      <c r="E26" s="107">
        <f t="shared" si="0"/>
        <v>-0.15108499669717179</v>
      </c>
      <c r="F26" s="161"/>
      <c r="G26" s="182"/>
      <c r="H26" s="161"/>
      <c r="I26"/>
      <c r="J26"/>
      <c r="K26"/>
    </row>
    <row r="27" spans="2:11" x14ac:dyDescent="0.4">
      <c r="B27" t="s">
        <v>256</v>
      </c>
      <c r="C27" s="93">
        <v>266636</v>
      </c>
      <c r="D27" s="93">
        <v>178433</v>
      </c>
      <c r="E27" s="107">
        <f t="shared" si="0"/>
        <v>0.49431999686156708</v>
      </c>
      <c r="F27"/>
      <c r="G27"/>
      <c r="H27"/>
      <c r="I27"/>
      <c r="J27"/>
      <c r="K27"/>
    </row>
    <row r="28" spans="2:11" x14ac:dyDescent="0.4">
      <c r="B28" t="s">
        <v>257</v>
      </c>
      <c r="C28" s="93">
        <v>270480</v>
      </c>
      <c r="D28" s="93">
        <v>794357</v>
      </c>
      <c r="E28" s="107">
        <f t="shared" si="0"/>
        <v>-0.65949818532473437</v>
      </c>
      <c r="F28"/>
      <c r="G28"/>
      <c r="H28"/>
      <c r="I28"/>
      <c r="J28"/>
      <c r="K28"/>
    </row>
    <row r="29" spans="2:11" x14ac:dyDescent="0.4">
      <c r="B29" t="s">
        <v>258</v>
      </c>
      <c r="C29" s="93">
        <v>464252</v>
      </c>
      <c r="D29" s="93">
        <v>205673</v>
      </c>
      <c r="E29" s="107">
        <f t="shared" si="0"/>
        <v>1.2572335697928265</v>
      </c>
      <c r="F29"/>
      <c r="G29"/>
      <c r="H29"/>
      <c r="I29"/>
      <c r="J29"/>
      <c r="K29"/>
    </row>
    <row r="30" spans="2:11" x14ac:dyDescent="0.4">
      <c r="B30" t="s">
        <v>259</v>
      </c>
      <c r="C30" s="93">
        <v>477958</v>
      </c>
      <c r="D30" s="93">
        <v>461381</v>
      </c>
      <c r="E30" s="107">
        <f t="shared" si="0"/>
        <v>3.5929091141594476E-2</v>
      </c>
      <c r="F30"/>
      <c r="G30"/>
      <c r="H30"/>
      <c r="I30"/>
      <c r="J30"/>
      <c r="K30"/>
    </row>
    <row r="31" spans="2:11" x14ac:dyDescent="0.4">
      <c r="B31" t="s">
        <v>260</v>
      </c>
      <c r="C31" s="93">
        <v>784017</v>
      </c>
      <c r="D31" s="93">
        <v>666658</v>
      </c>
      <c r="E31" s="107">
        <f t="shared" si="0"/>
        <v>0.1760407885302509</v>
      </c>
      <c r="F31"/>
      <c r="G31"/>
      <c r="H31"/>
      <c r="I31"/>
      <c r="J31"/>
      <c r="K31"/>
    </row>
    <row r="32" spans="2:11" x14ac:dyDescent="0.4">
      <c r="B32" t="s">
        <v>261</v>
      </c>
      <c r="C32" s="93">
        <v>327856</v>
      </c>
      <c r="D32" s="93">
        <v>412337</v>
      </c>
      <c r="E32" s="107">
        <f t="shared" si="0"/>
        <v>-0.20488338422212898</v>
      </c>
      <c r="F32"/>
      <c r="G32"/>
      <c r="H32"/>
      <c r="I32"/>
      <c r="J32"/>
      <c r="K32"/>
    </row>
  </sheetData>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526D7-6D12-4896-B533-BC5DD0F816A3}">
  <sheetPr codeName="Hoja14"/>
  <dimension ref="A1:O32"/>
  <sheetViews>
    <sheetView showGridLines="0" zoomScaleNormal="100" workbookViewId="0">
      <selection activeCell="A7" sqref="A7"/>
    </sheetView>
  </sheetViews>
  <sheetFormatPr baseColWidth="10" defaultRowHeight="16.2" x14ac:dyDescent="0.4"/>
  <cols>
    <col min="1" max="1" width="6.1796875" style="5" customWidth="1"/>
    <col min="2" max="2" width="10.90625" style="5"/>
    <col min="3" max="3" width="10.81640625" style="5" customWidth="1"/>
    <col min="4" max="4" width="12" style="5" bestFit="1" customWidth="1"/>
    <col min="5" max="5" width="11.453125" style="5" bestFit="1" customWidth="1"/>
    <col min="6" max="6" width="11.7265625" style="5" bestFit="1" customWidth="1"/>
    <col min="7" max="7" width="12.08984375" style="5" bestFit="1" customWidth="1"/>
    <col min="8" max="8" width="10.90625" style="5"/>
    <col min="9" max="10" width="11.90625" style="5" bestFit="1" customWidth="1"/>
    <col min="11" max="12" width="10.90625" style="5"/>
    <col min="13" max="13" width="8.90625" style="5" customWidth="1"/>
    <col min="14" max="16384" width="10.90625" style="5"/>
  </cols>
  <sheetData>
    <row r="1" spans="1:15" x14ac:dyDescent="0.4">
      <c r="A1" s="15"/>
      <c r="B1" s="15"/>
      <c r="C1" s="16"/>
      <c r="D1" s="16"/>
      <c r="E1" s="16"/>
      <c r="F1" s="16"/>
      <c r="G1" s="15"/>
      <c r="H1" s="15"/>
      <c r="I1" s="15"/>
      <c r="J1" s="15"/>
      <c r="K1" s="15"/>
      <c r="L1" s="15"/>
      <c r="M1" s="15"/>
      <c r="N1" s="15"/>
      <c r="O1" s="15"/>
    </row>
    <row r="2" spans="1:15" x14ac:dyDescent="0.4">
      <c r="A2" s="15"/>
      <c r="B2" s="15"/>
      <c r="C2" s="16"/>
      <c r="D2" s="16"/>
      <c r="E2" s="16"/>
      <c r="F2" s="16"/>
      <c r="G2" s="15"/>
      <c r="H2" s="15"/>
      <c r="I2" s="15"/>
      <c r="J2" s="15"/>
      <c r="K2" s="15"/>
      <c r="L2" s="15"/>
      <c r="M2" s="15"/>
      <c r="N2" s="15"/>
      <c r="O2" s="15"/>
    </row>
    <row r="3" spans="1:15" x14ac:dyDescent="0.4">
      <c r="A3" s="15"/>
      <c r="B3" s="15"/>
      <c r="C3" s="16"/>
      <c r="D3" s="16"/>
      <c r="E3" s="16"/>
      <c r="F3" s="16"/>
      <c r="G3" s="15"/>
      <c r="H3" s="15"/>
      <c r="I3" s="15"/>
      <c r="J3" s="15"/>
      <c r="K3" s="15"/>
      <c r="L3" s="15"/>
      <c r="M3" s="15"/>
      <c r="N3" s="15"/>
      <c r="O3" s="15"/>
    </row>
    <row r="4" spans="1:15" x14ac:dyDescent="0.4">
      <c r="A4" s="15"/>
      <c r="B4" s="15"/>
      <c r="C4" s="16"/>
      <c r="D4" s="16"/>
      <c r="E4" s="16"/>
      <c r="F4" s="16"/>
      <c r="G4" s="15"/>
      <c r="H4" s="15"/>
      <c r="I4" s="15"/>
      <c r="J4" s="15"/>
      <c r="K4" s="15"/>
      <c r="L4" s="15"/>
      <c r="M4" s="15"/>
      <c r="N4" s="15"/>
      <c r="O4" s="15"/>
    </row>
    <row r="5" spans="1:15" x14ac:dyDescent="0.4">
      <c r="A5" s="15"/>
      <c r="B5" s="15"/>
      <c r="C5" s="16"/>
      <c r="D5" s="16"/>
      <c r="E5" s="16"/>
      <c r="F5" s="16"/>
      <c r="G5" s="15"/>
      <c r="H5" s="15"/>
      <c r="I5" s="15"/>
      <c r="J5" s="15"/>
      <c r="K5" s="15"/>
      <c r="L5" s="15"/>
      <c r="M5" s="15"/>
      <c r="N5" s="15"/>
      <c r="O5" s="15"/>
    </row>
    <row r="6" spans="1:15" x14ac:dyDescent="0.4">
      <c r="A6" s="110"/>
      <c r="B6" s="15" t="s">
        <v>137</v>
      </c>
      <c r="C6" s="16"/>
      <c r="D6" s="16"/>
      <c r="E6" s="16"/>
      <c r="F6" s="16"/>
      <c r="G6" s="15"/>
      <c r="H6" s="15"/>
      <c r="I6" s="15"/>
      <c r="J6" s="15"/>
      <c r="K6" s="15"/>
      <c r="L6" s="15"/>
      <c r="M6" s="15"/>
      <c r="N6" s="15"/>
      <c r="O6" s="15"/>
    </row>
    <row r="7" spans="1:15" s="112" customFormat="1" x14ac:dyDescent="0.4">
      <c r="A7" s="40" t="s">
        <v>289</v>
      </c>
      <c r="B7" s="111" t="s">
        <v>137</v>
      </c>
      <c r="C7" s="16"/>
      <c r="D7" s="16"/>
      <c r="E7" s="16"/>
      <c r="F7" s="16"/>
      <c r="G7" s="111"/>
      <c r="H7" s="111"/>
      <c r="I7" s="111"/>
      <c r="J7" s="111"/>
      <c r="K7" s="111"/>
      <c r="L7" s="111"/>
      <c r="M7" s="111"/>
      <c r="N7" s="111"/>
      <c r="O7" s="111"/>
    </row>
    <row r="8" spans="1:15" x14ac:dyDescent="0.4">
      <c r="A8" s="17" t="s">
        <v>15</v>
      </c>
      <c r="B8" s="15" t="s">
        <v>137</v>
      </c>
      <c r="C8" s="16"/>
      <c r="D8" s="16"/>
      <c r="E8" s="16"/>
      <c r="F8" s="16"/>
      <c r="G8" s="15"/>
      <c r="H8" s="15"/>
      <c r="I8" s="15"/>
      <c r="J8" s="15"/>
      <c r="K8" s="15"/>
      <c r="L8" s="15"/>
      <c r="M8" s="15"/>
      <c r="N8" s="15"/>
      <c r="O8" s="15"/>
    </row>
    <row r="10" spans="1:15" x14ac:dyDescent="0.4">
      <c r="B10" s="4"/>
      <c r="C10" s="46" t="s">
        <v>272</v>
      </c>
      <c r="D10" s="46" t="s">
        <v>273</v>
      </c>
      <c r="E10" s="46" t="s">
        <v>274</v>
      </c>
      <c r="F10" s="46" t="s">
        <v>275</v>
      </c>
      <c r="G10" s="46" t="s">
        <v>171</v>
      </c>
    </row>
    <row r="11" spans="1:15" x14ac:dyDescent="0.4">
      <c r="B11" s="117" t="s">
        <v>269</v>
      </c>
      <c r="C11" s="118"/>
      <c r="D11" s="118"/>
      <c r="E11" s="119"/>
      <c r="F11" s="76"/>
      <c r="G11" s="76"/>
    </row>
    <row r="12" spans="1:15" x14ac:dyDescent="0.4">
      <c r="B12" s="5" t="s">
        <v>237</v>
      </c>
      <c r="C12" s="115">
        <v>55</v>
      </c>
      <c r="D12" s="115">
        <v>40</v>
      </c>
      <c r="E12" s="115">
        <v>55</v>
      </c>
      <c r="F12" s="115">
        <v>70</v>
      </c>
      <c r="G12" s="116">
        <f>SUM(C12:F12)</f>
        <v>220</v>
      </c>
    </row>
    <row r="13" spans="1:15" x14ac:dyDescent="0.4">
      <c r="B13" s="5" t="s">
        <v>177</v>
      </c>
      <c r="C13" s="115">
        <v>59</v>
      </c>
      <c r="D13" s="115">
        <v>98</v>
      </c>
      <c r="E13" s="115">
        <v>76</v>
      </c>
      <c r="F13" s="115">
        <v>90</v>
      </c>
      <c r="G13" s="116">
        <f t="shared" ref="G13:G15" si="0">SUM(C13:F13)</f>
        <v>323</v>
      </c>
    </row>
    <row r="14" spans="1:15" x14ac:dyDescent="0.4">
      <c r="B14" s="5" t="s">
        <v>175</v>
      </c>
      <c r="C14" s="115">
        <v>60</v>
      </c>
      <c r="D14" s="115">
        <v>46</v>
      </c>
      <c r="E14" s="115">
        <v>86</v>
      </c>
      <c r="F14" s="115">
        <v>78</v>
      </c>
      <c r="G14" s="116">
        <f t="shared" si="0"/>
        <v>270</v>
      </c>
    </row>
    <row r="15" spans="1:15" x14ac:dyDescent="0.4">
      <c r="B15" s="5" t="s">
        <v>173</v>
      </c>
      <c r="C15" s="115">
        <v>90</v>
      </c>
      <c r="D15" s="115">
        <v>65</v>
      </c>
      <c r="E15" s="115">
        <v>82</v>
      </c>
      <c r="F15" s="115">
        <v>45</v>
      </c>
      <c r="G15" s="116">
        <f t="shared" si="0"/>
        <v>282</v>
      </c>
    </row>
    <row r="16" spans="1:15" x14ac:dyDescent="0.4">
      <c r="B16" s="117" t="s">
        <v>270</v>
      </c>
      <c r="C16" s="120"/>
      <c r="D16" s="120"/>
      <c r="E16" s="120"/>
      <c r="F16" s="120"/>
      <c r="G16" s="121"/>
    </row>
    <row r="17" spans="2:7" x14ac:dyDescent="0.4">
      <c r="B17" s="5" t="s">
        <v>237</v>
      </c>
      <c r="C17" s="115">
        <v>47</v>
      </c>
      <c r="D17" s="115">
        <v>81</v>
      </c>
      <c r="E17" s="115">
        <v>54</v>
      </c>
      <c r="F17" s="115">
        <v>61</v>
      </c>
      <c r="G17" s="116">
        <f>SUM(C17:F17)</f>
        <v>243</v>
      </c>
    </row>
    <row r="18" spans="2:7" x14ac:dyDescent="0.4">
      <c r="B18" s="5" t="s">
        <v>177</v>
      </c>
      <c r="C18" s="115">
        <v>89</v>
      </c>
      <c r="D18" s="115">
        <v>63</v>
      </c>
      <c r="E18" s="115">
        <v>71</v>
      </c>
      <c r="F18" s="115">
        <v>58</v>
      </c>
      <c r="G18" s="116">
        <f t="shared" ref="G18:G20" si="1">SUM(C18:F18)</f>
        <v>281</v>
      </c>
    </row>
    <row r="19" spans="2:7" x14ac:dyDescent="0.4">
      <c r="B19" s="5" t="s">
        <v>175</v>
      </c>
      <c r="C19" s="115">
        <v>61</v>
      </c>
      <c r="D19" s="115">
        <v>49</v>
      </c>
      <c r="E19" s="115">
        <v>88</v>
      </c>
      <c r="F19" s="115">
        <v>86</v>
      </c>
      <c r="G19" s="116">
        <f t="shared" si="1"/>
        <v>284</v>
      </c>
    </row>
    <row r="20" spans="2:7" x14ac:dyDescent="0.4">
      <c r="B20" s="5" t="s">
        <v>173</v>
      </c>
      <c r="C20" s="115">
        <v>54</v>
      </c>
      <c r="D20" s="115">
        <v>64</v>
      </c>
      <c r="E20" s="115">
        <v>91</v>
      </c>
      <c r="F20" s="115">
        <v>73</v>
      </c>
      <c r="G20" s="116">
        <f t="shared" si="1"/>
        <v>282</v>
      </c>
    </row>
    <row r="21" spans="2:7" x14ac:dyDescent="0.4">
      <c r="B21" s="117" t="s">
        <v>271</v>
      </c>
      <c r="C21" s="120"/>
      <c r="D21" s="120"/>
      <c r="E21" s="120"/>
      <c r="F21" s="120"/>
      <c r="G21" s="121"/>
    </row>
    <row r="22" spans="2:7" x14ac:dyDescent="0.4">
      <c r="B22" s="5" t="s">
        <v>237</v>
      </c>
      <c r="C22" s="115">
        <v>76</v>
      </c>
      <c r="D22" s="115">
        <v>45</v>
      </c>
      <c r="E22" s="115">
        <v>78</v>
      </c>
      <c r="F22" s="115">
        <v>92</v>
      </c>
      <c r="G22" s="116">
        <f>SUM(C22:F22)</f>
        <v>291</v>
      </c>
    </row>
    <row r="23" spans="2:7" x14ac:dyDescent="0.4">
      <c r="B23" s="5" t="s">
        <v>177</v>
      </c>
      <c r="C23" s="115">
        <v>81</v>
      </c>
      <c r="D23" s="115">
        <v>62</v>
      </c>
      <c r="E23" s="115">
        <v>47</v>
      </c>
      <c r="F23" s="115">
        <v>59</v>
      </c>
      <c r="G23" s="116">
        <f t="shared" ref="G23:G25" si="2">SUM(C23:F23)</f>
        <v>249</v>
      </c>
    </row>
    <row r="24" spans="2:7" x14ac:dyDescent="0.4">
      <c r="B24" s="5" t="s">
        <v>175</v>
      </c>
      <c r="C24" s="115">
        <v>85</v>
      </c>
      <c r="D24" s="115">
        <v>62</v>
      </c>
      <c r="E24" s="115">
        <v>82</v>
      </c>
      <c r="F24" s="115">
        <v>83</v>
      </c>
      <c r="G24" s="116">
        <f t="shared" si="2"/>
        <v>312</v>
      </c>
    </row>
    <row r="25" spans="2:7" x14ac:dyDescent="0.4">
      <c r="B25" s="5" t="s">
        <v>173</v>
      </c>
      <c r="C25" s="115">
        <v>56</v>
      </c>
      <c r="D25" s="115">
        <v>72</v>
      </c>
      <c r="E25" s="115">
        <v>72</v>
      </c>
      <c r="F25" s="115">
        <v>89</v>
      </c>
      <c r="G25" s="116">
        <f t="shared" si="2"/>
        <v>289</v>
      </c>
    </row>
    <row r="26" spans="2:7" x14ac:dyDescent="0.4">
      <c r="C26" s="113"/>
      <c r="D26" s="113"/>
      <c r="E26" s="114"/>
    </row>
    <row r="27" spans="2:7" x14ac:dyDescent="0.4">
      <c r="C27" s="113"/>
      <c r="D27" s="113"/>
      <c r="E27" s="114"/>
    </row>
    <row r="28" spans="2:7" x14ac:dyDescent="0.4">
      <c r="C28" s="113"/>
      <c r="D28" s="113"/>
      <c r="E28" s="114"/>
    </row>
    <row r="29" spans="2:7" x14ac:dyDescent="0.4">
      <c r="C29" s="113"/>
      <c r="D29" s="113"/>
      <c r="E29" s="114"/>
    </row>
    <row r="30" spans="2:7" x14ac:dyDescent="0.4">
      <c r="C30" s="113"/>
      <c r="D30" s="113"/>
      <c r="E30" s="114"/>
    </row>
    <row r="31" spans="2:7" x14ac:dyDescent="0.4">
      <c r="C31" s="113"/>
      <c r="D31" s="113"/>
      <c r="E31" s="114"/>
    </row>
    <row r="32" spans="2:7" x14ac:dyDescent="0.4">
      <c r="C32" s="113"/>
      <c r="D32" s="113"/>
      <c r="E32" s="114"/>
    </row>
  </sheetData>
  <phoneticPr fontId="6" type="noConversion"/>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E3CD-511B-4984-9975-8586A39DB2C6}">
  <sheetPr codeName="Hoja16"/>
  <dimension ref="A1:N29"/>
  <sheetViews>
    <sheetView showGridLines="0" zoomScaleNormal="100" workbookViewId="0">
      <selection activeCell="A7" sqref="A7"/>
    </sheetView>
  </sheetViews>
  <sheetFormatPr baseColWidth="10" defaultRowHeight="16.2" x14ac:dyDescent="0.4"/>
  <cols>
    <col min="1" max="1" width="6.1796875" style="5" customWidth="1"/>
    <col min="2" max="2" width="16.90625" style="5" bestFit="1" customWidth="1"/>
    <col min="3" max="3" width="23" style="5" bestFit="1" customWidth="1"/>
    <col min="4" max="4" width="10.90625" style="5"/>
    <col min="5" max="5" width="12.453125" style="5" customWidth="1"/>
    <col min="6" max="6" width="12.26953125" style="5" customWidth="1"/>
    <col min="7" max="7" width="11.26953125" style="5" bestFit="1" customWidth="1"/>
    <col min="8" max="8" width="4.54296875" style="5" customWidth="1"/>
    <col min="9" max="13" width="10.90625" style="5"/>
    <col min="14" max="14" width="11.36328125" style="5" customWidth="1"/>
    <col min="15" max="16384" width="10.90625" style="5"/>
  </cols>
  <sheetData>
    <row r="1" spans="1:14" x14ac:dyDescent="0.4">
      <c r="A1" s="15"/>
      <c r="B1" s="15"/>
      <c r="C1" s="16"/>
      <c r="D1" s="16"/>
      <c r="E1" s="16"/>
      <c r="F1" s="16"/>
      <c r="G1" s="15"/>
      <c r="H1" s="15"/>
      <c r="I1" s="15"/>
      <c r="J1" s="15"/>
      <c r="K1" s="15"/>
      <c r="L1" s="15"/>
      <c r="M1" s="15"/>
      <c r="N1" s="15"/>
    </row>
    <row r="2" spans="1:14" x14ac:dyDescent="0.4">
      <c r="A2" s="15"/>
      <c r="B2" s="15"/>
      <c r="C2" s="16"/>
      <c r="D2" s="16"/>
      <c r="E2" s="16"/>
      <c r="F2" s="16"/>
      <c r="G2" s="15"/>
      <c r="H2" s="15"/>
      <c r="I2" s="15"/>
      <c r="J2" s="15"/>
      <c r="K2" s="15"/>
      <c r="L2" s="15"/>
      <c r="M2" s="15"/>
      <c r="N2" s="15"/>
    </row>
    <row r="3" spans="1:14" x14ac:dyDescent="0.4">
      <c r="A3" s="15"/>
      <c r="B3" s="15"/>
      <c r="C3" s="16"/>
      <c r="D3" s="16"/>
      <c r="E3" s="16"/>
      <c r="F3" s="16"/>
      <c r="G3" s="15"/>
      <c r="H3" s="15"/>
      <c r="I3" s="15"/>
      <c r="J3" s="15"/>
      <c r="K3" s="15"/>
      <c r="L3" s="15"/>
      <c r="M3" s="15"/>
      <c r="N3" s="15"/>
    </row>
    <row r="4" spans="1:14" x14ac:dyDescent="0.4">
      <c r="A4" s="15"/>
      <c r="B4" s="15"/>
      <c r="C4" s="16"/>
      <c r="D4" s="16"/>
      <c r="E4" s="16"/>
      <c r="F4" s="16"/>
      <c r="G4" s="15"/>
      <c r="H4" s="15"/>
      <c r="I4" s="15"/>
      <c r="J4" s="15"/>
      <c r="K4" s="15"/>
      <c r="L4" s="15"/>
      <c r="M4" s="15"/>
      <c r="N4" s="15"/>
    </row>
    <row r="5" spans="1:14" x14ac:dyDescent="0.4">
      <c r="A5" s="15"/>
      <c r="B5" s="15"/>
      <c r="C5" s="16"/>
      <c r="D5" s="16"/>
      <c r="E5" s="16"/>
      <c r="F5" s="16"/>
      <c r="G5" s="15"/>
      <c r="H5" s="15"/>
      <c r="I5" s="15"/>
      <c r="J5" s="15"/>
      <c r="K5" s="15"/>
      <c r="L5" s="15"/>
      <c r="M5" s="15"/>
      <c r="N5" s="15"/>
    </row>
    <row r="6" spans="1:14" x14ac:dyDescent="0.4">
      <c r="A6" s="17"/>
      <c r="B6" s="15"/>
      <c r="C6" s="16"/>
      <c r="D6" s="16"/>
      <c r="E6" s="16"/>
      <c r="F6" s="16"/>
      <c r="G6" s="15"/>
      <c r="H6" s="15"/>
      <c r="I6" s="15"/>
      <c r="J6" s="15"/>
      <c r="K6" s="15"/>
      <c r="L6" s="15"/>
      <c r="M6" s="15"/>
      <c r="N6" s="15"/>
    </row>
    <row r="7" spans="1:14" x14ac:dyDescent="0.4">
      <c r="A7" s="17"/>
      <c r="B7" s="15"/>
      <c r="C7" s="16"/>
      <c r="D7" s="16"/>
      <c r="E7" s="16"/>
      <c r="F7" s="16"/>
      <c r="G7" s="15"/>
      <c r="H7" s="15"/>
      <c r="I7" s="15"/>
      <c r="J7" s="15"/>
      <c r="K7" s="15"/>
      <c r="L7" s="15"/>
      <c r="M7" s="15"/>
      <c r="N7" s="15"/>
    </row>
    <row r="8" spans="1:14" x14ac:dyDescent="0.4">
      <c r="A8" s="17" t="s">
        <v>15</v>
      </c>
      <c r="B8" s="15" t="s">
        <v>137</v>
      </c>
      <c r="C8" s="16"/>
      <c r="D8" s="16"/>
      <c r="E8" s="16"/>
      <c r="F8" s="16"/>
      <c r="G8" s="15"/>
      <c r="H8" s="15"/>
      <c r="I8" s="15"/>
      <c r="J8" s="15"/>
      <c r="K8" s="15"/>
      <c r="L8" s="15"/>
      <c r="M8" s="15"/>
      <c r="N8" s="15"/>
    </row>
    <row r="9" spans="1:14" ht="16.8" thickBot="1" x14ac:dyDescent="0.45"/>
    <row r="10" spans="1:14" ht="16.8" thickBot="1" x14ac:dyDescent="0.45">
      <c r="B10" s="77" t="s">
        <v>116</v>
      </c>
      <c r="C10" s="78" t="s">
        <v>117</v>
      </c>
      <c r="D10" s="78" t="s">
        <v>118</v>
      </c>
      <c r="E10" s="78" t="s">
        <v>119</v>
      </c>
      <c r="F10" s="78" t="s">
        <v>120</v>
      </c>
      <c r="G10" s="166" t="s">
        <v>121</v>
      </c>
      <c r="H10" s="78" t="s">
        <v>293</v>
      </c>
      <c r="I10" s="79" t="s">
        <v>294</v>
      </c>
    </row>
    <row r="11" spans="1:14" x14ac:dyDescent="0.4">
      <c r="B11" s="125" t="s">
        <v>56</v>
      </c>
      <c r="C11" s="126" t="s">
        <v>57</v>
      </c>
      <c r="D11" s="126" t="s">
        <v>58</v>
      </c>
      <c r="E11" s="127">
        <v>5021</v>
      </c>
      <c r="F11" s="126" t="s">
        <v>59</v>
      </c>
      <c r="G11" s="167" t="s">
        <v>60</v>
      </c>
      <c r="H11" s="171">
        <f>COUNTIFS($B$11:$B$29,B11,$C$11:$C$29,C11,$D$11:$D$29,D11,$E$11:$E$29,E11,$F$11:$F$29,F11, $G$11:$G$29,G11)</f>
        <v>1</v>
      </c>
      <c r="I11" s="175" t="b">
        <f>NOT(IF(H11&gt;1,TRUE,FALSE))</f>
        <v>1</v>
      </c>
    </row>
    <row r="12" spans="1:14" x14ac:dyDescent="0.4">
      <c r="B12" s="129" t="s">
        <v>61</v>
      </c>
      <c r="C12" s="130" t="s">
        <v>62</v>
      </c>
      <c r="D12" s="130" t="s">
        <v>58</v>
      </c>
      <c r="E12" s="131">
        <v>5023</v>
      </c>
      <c r="F12" s="130" t="s">
        <v>59</v>
      </c>
      <c r="G12" s="168" t="s">
        <v>63</v>
      </c>
      <c r="H12" s="172">
        <f t="shared" ref="H12:H29" si="0">COUNTIFS($B$11:$B$29,B12,$C$11:$C$29,C12,$D$11:$D$29,D12,$E$11:$E$29,E12,$F$11:$F$29,F12, $G$11:$G$29,G12)</f>
        <v>1</v>
      </c>
      <c r="I12" s="176" t="b">
        <f t="shared" ref="I12:I29" si="1">NOT(IF(H12&gt;1,TRUE,FALSE))</f>
        <v>1</v>
      </c>
    </row>
    <row r="13" spans="1:14" x14ac:dyDescent="0.4">
      <c r="B13" s="129" t="s">
        <v>64</v>
      </c>
      <c r="C13" s="130" t="s">
        <v>65</v>
      </c>
      <c r="D13" s="130" t="s">
        <v>66</v>
      </c>
      <c r="E13" s="131" t="s">
        <v>67</v>
      </c>
      <c r="F13" s="130" t="s">
        <v>122</v>
      </c>
      <c r="G13" s="168" t="s">
        <v>68</v>
      </c>
      <c r="H13" s="172">
        <f t="shared" si="0"/>
        <v>1</v>
      </c>
      <c r="I13" s="176" t="b">
        <f t="shared" si="1"/>
        <v>1</v>
      </c>
    </row>
    <row r="14" spans="1:14" x14ac:dyDescent="0.4">
      <c r="B14" s="129" t="s">
        <v>69</v>
      </c>
      <c r="C14" s="130" t="s">
        <v>70</v>
      </c>
      <c r="D14" s="130" t="s">
        <v>71</v>
      </c>
      <c r="E14" s="131">
        <v>67000</v>
      </c>
      <c r="F14" s="130" t="s">
        <v>6</v>
      </c>
      <c r="G14" s="168" t="s">
        <v>72</v>
      </c>
      <c r="H14" s="172">
        <f t="shared" si="0"/>
        <v>1</v>
      </c>
      <c r="I14" s="176" t="b">
        <f t="shared" si="1"/>
        <v>1</v>
      </c>
    </row>
    <row r="15" spans="1:14" x14ac:dyDescent="0.4">
      <c r="B15" s="129" t="s">
        <v>73</v>
      </c>
      <c r="C15" s="130" t="s">
        <v>74</v>
      </c>
      <c r="D15" s="130" t="s">
        <v>75</v>
      </c>
      <c r="E15" s="131" t="s">
        <v>76</v>
      </c>
      <c r="F15" s="130" t="s">
        <v>123</v>
      </c>
      <c r="G15" s="168" t="s">
        <v>77</v>
      </c>
      <c r="H15" s="172">
        <f t="shared" si="0"/>
        <v>3</v>
      </c>
      <c r="I15" s="176" t="b">
        <f t="shared" si="1"/>
        <v>0</v>
      </c>
    </row>
    <row r="16" spans="1:14" x14ac:dyDescent="0.4">
      <c r="B16" s="129" t="s">
        <v>78</v>
      </c>
      <c r="C16" s="130" t="s">
        <v>79</v>
      </c>
      <c r="D16" s="130" t="s">
        <v>80</v>
      </c>
      <c r="E16" s="131">
        <v>5020</v>
      </c>
      <c r="F16" s="130" t="s">
        <v>81</v>
      </c>
      <c r="G16" s="168" t="s">
        <v>82</v>
      </c>
      <c r="H16" s="172">
        <f t="shared" si="0"/>
        <v>1</v>
      </c>
      <c r="I16" s="176" t="b">
        <f t="shared" si="1"/>
        <v>1</v>
      </c>
    </row>
    <row r="17" spans="2:9" x14ac:dyDescent="0.4">
      <c r="B17" s="129" t="s">
        <v>83</v>
      </c>
      <c r="C17" s="130" t="s">
        <v>84</v>
      </c>
      <c r="D17" s="130" t="s">
        <v>58</v>
      </c>
      <c r="E17" s="131">
        <v>5033</v>
      </c>
      <c r="F17" s="130" t="s">
        <v>59</v>
      </c>
      <c r="G17" s="168" t="s">
        <v>85</v>
      </c>
      <c r="H17" s="172">
        <f t="shared" si="0"/>
        <v>1</v>
      </c>
      <c r="I17" s="176" t="b">
        <f t="shared" si="1"/>
        <v>1</v>
      </c>
    </row>
    <row r="18" spans="2:9" x14ac:dyDescent="0.4">
      <c r="B18" s="129" t="s">
        <v>86</v>
      </c>
      <c r="C18" s="130" t="s">
        <v>87</v>
      </c>
      <c r="D18" s="130" t="s">
        <v>88</v>
      </c>
      <c r="E18" s="131">
        <v>68306</v>
      </c>
      <c r="F18" s="130" t="s">
        <v>4</v>
      </c>
      <c r="G18" s="168" t="s">
        <v>89</v>
      </c>
      <c r="H18" s="172">
        <f t="shared" si="0"/>
        <v>2</v>
      </c>
      <c r="I18" s="176" t="b">
        <f t="shared" si="1"/>
        <v>0</v>
      </c>
    </row>
    <row r="19" spans="2:9" x14ac:dyDescent="0.4">
      <c r="B19" s="129" t="s">
        <v>90</v>
      </c>
      <c r="C19" s="130" t="s">
        <v>91</v>
      </c>
      <c r="D19" s="130" t="s">
        <v>92</v>
      </c>
      <c r="E19" s="131">
        <v>50739</v>
      </c>
      <c r="F19" s="130" t="s">
        <v>4</v>
      </c>
      <c r="G19" s="168" t="s">
        <v>93</v>
      </c>
      <c r="H19" s="172">
        <f t="shared" si="0"/>
        <v>2</v>
      </c>
      <c r="I19" s="176" t="b">
        <f t="shared" si="1"/>
        <v>0</v>
      </c>
    </row>
    <row r="20" spans="2:9" x14ac:dyDescent="0.4">
      <c r="B20" s="129" t="s">
        <v>90</v>
      </c>
      <c r="C20" s="130" t="s">
        <v>91</v>
      </c>
      <c r="D20" s="130" t="s">
        <v>92</v>
      </c>
      <c r="E20" s="131">
        <v>50739</v>
      </c>
      <c r="F20" s="130" t="s">
        <v>4</v>
      </c>
      <c r="G20" s="168" t="s">
        <v>93</v>
      </c>
      <c r="H20" s="172">
        <f t="shared" si="0"/>
        <v>2</v>
      </c>
      <c r="I20" s="176" t="b">
        <f t="shared" si="1"/>
        <v>0</v>
      </c>
    </row>
    <row r="21" spans="2:9" x14ac:dyDescent="0.4">
      <c r="B21" s="133" t="s">
        <v>94</v>
      </c>
      <c r="C21" s="134" t="s">
        <v>95</v>
      </c>
      <c r="D21" s="135" t="s">
        <v>96</v>
      </c>
      <c r="E21" s="131">
        <v>1307</v>
      </c>
      <c r="F21" s="130" t="s">
        <v>4</v>
      </c>
      <c r="G21" s="169" t="s">
        <v>97</v>
      </c>
      <c r="H21" s="172">
        <f t="shared" si="0"/>
        <v>1</v>
      </c>
      <c r="I21" s="177" t="b">
        <f t="shared" si="1"/>
        <v>1</v>
      </c>
    </row>
    <row r="22" spans="2:9" x14ac:dyDescent="0.4">
      <c r="B22" s="133" t="s">
        <v>98</v>
      </c>
      <c r="C22" s="137" t="s">
        <v>99</v>
      </c>
      <c r="D22" s="137" t="s">
        <v>100</v>
      </c>
      <c r="E22" s="138">
        <v>1756</v>
      </c>
      <c r="F22" s="137" t="s">
        <v>101</v>
      </c>
      <c r="G22" s="169" t="s">
        <v>102</v>
      </c>
      <c r="H22" s="173">
        <f t="shared" si="0"/>
        <v>1</v>
      </c>
      <c r="I22" s="177" t="b">
        <f t="shared" si="1"/>
        <v>1</v>
      </c>
    </row>
    <row r="23" spans="2:9" x14ac:dyDescent="0.4">
      <c r="B23" s="133" t="s">
        <v>103</v>
      </c>
      <c r="C23" s="137" t="s">
        <v>104</v>
      </c>
      <c r="D23" s="137" t="s">
        <v>105</v>
      </c>
      <c r="E23" s="138">
        <v>12209</v>
      </c>
      <c r="F23" s="130" t="s">
        <v>4</v>
      </c>
      <c r="G23" s="169" t="s">
        <v>106</v>
      </c>
      <c r="H23" s="172">
        <f t="shared" si="0"/>
        <v>2</v>
      </c>
      <c r="I23" s="177" t="b">
        <f t="shared" si="1"/>
        <v>0</v>
      </c>
    </row>
    <row r="24" spans="2:9" x14ac:dyDescent="0.4">
      <c r="B24" s="133" t="s">
        <v>107</v>
      </c>
      <c r="C24" s="137" t="s">
        <v>108</v>
      </c>
      <c r="D24" s="137" t="s">
        <v>109</v>
      </c>
      <c r="E24" s="138">
        <v>75012</v>
      </c>
      <c r="F24" s="130" t="s">
        <v>6</v>
      </c>
      <c r="G24" s="169" t="s">
        <v>110</v>
      </c>
      <c r="H24" s="172">
        <f t="shared" si="0"/>
        <v>1</v>
      </c>
      <c r="I24" s="177" t="b">
        <f t="shared" si="1"/>
        <v>1</v>
      </c>
    </row>
    <row r="25" spans="2:9" x14ac:dyDescent="0.4">
      <c r="B25" s="133" t="s">
        <v>86</v>
      </c>
      <c r="C25" s="137" t="s">
        <v>87</v>
      </c>
      <c r="D25" s="137" t="s">
        <v>88</v>
      </c>
      <c r="E25" s="138">
        <v>68306</v>
      </c>
      <c r="F25" s="130" t="s">
        <v>4</v>
      </c>
      <c r="G25" s="169" t="s">
        <v>89</v>
      </c>
      <c r="H25" s="172">
        <f t="shared" si="0"/>
        <v>2</v>
      </c>
      <c r="I25" s="177" t="b">
        <f t="shared" si="1"/>
        <v>0</v>
      </c>
    </row>
    <row r="26" spans="2:9" x14ac:dyDescent="0.4">
      <c r="B26" s="133" t="s">
        <v>111</v>
      </c>
      <c r="C26" s="137" t="s">
        <v>112</v>
      </c>
      <c r="D26" s="137" t="s">
        <v>113</v>
      </c>
      <c r="E26" s="138">
        <v>1010</v>
      </c>
      <c r="F26" s="137" t="s">
        <v>114</v>
      </c>
      <c r="G26" s="169" t="s">
        <v>115</v>
      </c>
      <c r="H26" s="173">
        <f t="shared" si="0"/>
        <v>1</v>
      </c>
      <c r="I26" s="177" t="b">
        <f t="shared" si="1"/>
        <v>1</v>
      </c>
    </row>
    <row r="27" spans="2:9" x14ac:dyDescent="0.4">
      <c r="B27" s="133" t="s">
        <v>73</v>
      </c>
      <c r="C27" s="137" t="s">
        <v>74</v>
      </c>
      <c r="D27" s="137" t="s">
        <v>75</v>
      </c>
      <c r="E27" s="138" t="s">
        <v>76</v>
      </c>
      <c r="F27" s="130" t="s">
        <v>123</v>
      </c>
      <c r="G27" s="169" t="s">
        <v>77</v>
      </c>
      <c r="H27" s="172">
        <f t="shared" si="0"/>
        <v>3</v>
      </c>
      <c r="I27" s="177" t="b">
        <f t="shared" si="1"/>
        <v>0</v>
      </c>
    </row>
    <row r="28" spans="2:9" x14ac:dyDescent="0.4">
      <c r="B28" s="133" t="s">
        <v>103</v>
      </c>
      <c r="C28" s="137" t="s">
        <v>104</v>
      </c>
      <c r="D28" s="137" t="s">
        <v>105</v>
      </c>
      <c r="E28" s="138">
        <v>12209</v>
      </c>
      <c r="F28" s="130" t="s">
        <v>4</v>
      </c>
      <c r="G28" s="169" t="s">
        <v>106</v>
      </c>
      <c r="H28" s="172">
        <f t="shared" si="0"/>
        <v>2</v>
      </c>
      <c r="I28" s="177" t="b">
        <f t="shared" si="1"/>
        <v>0</v>
      </c>
    </row>
    <row r="29" spans="2:9" ht="16.8" thickBot="1" x14ac:dyDescent="0.45">
      <c r="B29" s="139" t="s">
        <v>73</v>
      </c>
      <c r="C29" s="140" t="s">
        <v>74</v>
      </c>
      <c r="D29" s="140" t="s">
        <v>75</v>
      </c>
      <c r="E29" s="141" t="s">
        <v>76</v>
      </c>
      <c r="F29" s="142" t="s">
        <v>123</v>
      </c>
      <c r="G29" s="170" t="s">
        <v>77</v>
      </c>
      <c r="H29" s="174">
        <f t="shared" si="0"/>
        <v>3</v>
      </c>
      <c r="I29" s="178" t="b">
        <f t="shared" si="1"/>
        <v>0</v>
      </c>
    </row>
  </sheetData>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E744F-B40E-4384-BDDE-BABF701BD001}">
  <dimension ref="A1:O32"/>
  <sheetViews>
    <sheetView showGridLines="0" zoomScaleNormal="100" workbookViewId="0">
      <selection activeCell="A7" sqref="A7"/>
    </sheetView>
  </sheetViews>
  <sheetFormatPr baseColWidth="10" defaultRowHeight="16.2" x14ac:dyDescent="0.4"/>
  <cols>
    <col min="1" max="1" width="6.1796875" style="5" customWidth="1"/>
    <col min="2" max="2" width="10.90625" style="5"/>
    <col min="3" max="3" width="10.81640625" style="5" customWidth="1"/>
    <col min="4" max="4" width="14.81640625" style="5" bestFit="1" customWidth="1"/>
    <col min="5" max="5" width="11.453125" style="5" bestFit="1" customWidth="1"/>
    <col min="6" max="6" width="11.7265625" style="5" bestFit="1" customWidth="1"/>
    <col min="7" max="7" width="12.08984375" style="5" bestFit="1" customWidth="1"/>
    <col min="8" max="8" width="10.90625" style="5"/>
    <col min="9" max="10" width="11.90625" style="5" bestFit="1" customWidth="1"/>
    <col min="11" max="12" width="10.90625" style="5"/>
    <col min="13" max="13" width="8.90625" style="5" customWidth="1"/>
    <col min="14" max="14" width="9.08984375" style="5" customWidth="1"/>
    <col min="15" max="16384" width="10.90625" style="5"/>
  </cols>
  <sheetData>
    <row r="1" spans="1:15" x14ac:dyDescent="0.4">
      <c r="A1" s="15"/>
      <c r="B1" s="15"/>
      <c r="C1" s="16"/>
      <c r="D1" s="16"/>
      <c r="E1" s="16"/>
      <c r="F1" s="16"/>
      <c r="G1" s="15"/>
      <c r="H1" s="15"/>
      <c r="I1" s="15"/>
      <c r="J1" s="15"/>
      <c r="K1" s="15"/>
      <c r="L1" s="15"/>
      <c r="M1" s="15"/>
      <c r="N1" s="15"/>
      <c r="O1" s="15"/>
    </row>
    <row r="2" spans="1:15" x14ac:dyDescent="0.4">
      <c r="A2" s="15"/>
      <c r="B2" s="15"/>
      <c r="C2" s="16"/>
      <c r="D2" s="16"/>
      <c r="E2" s="16"/>
      <c r="F2" s="16"/>
      <c r="G2" s="15"/>
      <c r="H2" s="15"/>
      <c r="I2" s="15"/>
      <c r="J2" s="15"/>
      <c r="K2" s="15"/>
      <c r="L2" s="15"/>
      <c r="M2" s="15"/>
      <c r="N2" s="15"/>
      <c r="O2" s="15"/>
    </row>
    <row r="3" spans="1:15" x14ac:dyDescent="0.4">
      <c r="A3" s="15"/>
      <c r="B3" s="15"/>
      <c r="C3" s="16"/>
      <c r="D3" s="16"/>
      <c r="E3" s="16"/>
      <c r="F3" s="16"/>
      <c r="G3" s="15"/>
      <c r="H3" s="15"/>
      <c r="I3" s="15"/>
      <c r="J3" s="15"/>
      <c r="K3" s="15"/>
      <c r="L3" s="15"/>
      <c r="M3" s="15"/>
      <c r="N3" s="15"/>
      <c r="O3" s="15"/>
    </row>
    <row r="4" spans="1:15" x14ac:dyDescent="0.4">
      <c r="A4" s="15"/>
      <c r="B4" s="15"/>
      <c r="C4" s="16"/>
      <c r="D4" s="16"/>
      <c r="E4" s="16"/>
      <c r="F4" s="16"/>
      <c r="G4" s="15"/>
      <c r="H4" s="15"/>
      <c r="I4" s="15"/>
      <c r="J4" s="15"/>
      <c r="K4" s="15"/>
      <c r="L4" s="15"/>
      <c r="M4" s="15"/>
      <c r="N4" s="15"/>
      <c r="O4" s="15"/>
    </row>
    <row r="5" spans="1:15" x14ac:dyDescent="0.4">
      <c r="A5" s="15"/>
      <c r="B5" s="15"/>
      <c r="C5" s="16"/>
      <c r="D5" s="16"/>
      <c r="E5" s="16"/>
      <c r="F5" s="16"/>
      <c r="G5" s="15"/>
      <c r="H5" s="15"/>
      <c r="I5" s="15"/>
      <c r="J5" s="15"/>
      <c r="K5" s="15"/>
      <c r="L5" s="15"/>
      <c r="M5" s="15"/>
      <c r="N5" s="15"/>
      <c r="O5" s="15"/>
    </row>
    <row r="6" spans="1:15" x14ac:dyDescent="0.4">
      <c r="A6" s="110"/>
      <c r="B6" s="15" t="s">
        <v>137</v>
      </c>
      <c r="C6" s="16"/>
      <c r="D6" s="16"/>
      <c r="E6" s="16"/>
      <c r="F6" s="16"/>
      <c r="G6" s="15"/>
      <c r="H6" s="15"/>
      <c r="I6" s="15"/>
      <c r="J6" s="15"/>
      <c r="K6" s="15"/>
      <c r="L6" s="15"/>
      <c r="M6" s="15"/>
      <c r="N6" s="15"/>
      <c r="O6" s="15"/>
    </row>
    <row r="7" spans="1:15" s="112" customFormat="1" x14ac:dyDescent="0.4">
      <c r="A7" s="110"/>
      <c r="B7" s="111" t="s">
        <v>137</v>
      </c>
      <c r="C7" s="16"/>
      <c r="D7" s="16"/>
      <c r="E7" s="16"/>
      <c r="F7" s="16"/>
      <c r="G7" s="111"/>
      <c r="H7" s="111"/>
      <c r="I7" s="111"/>
      <c r="J7" s="111"/>
      <c r="K7" s="111"/>
      <c r="L7" s="111"/>
      <c r="M7" s="111"/>
      <c r="N7" s="111"/>
      <c r="O7" s="111"/>
    </row>
    <row r="8" spans="1:15" x14ac:dyDescent="0.4">
      <c r="A8" s="17" t="s">
        <v>15</v>
      </c>
      <c r="B8" s="15" t="s">
        <v>137</v>
      </c>
      <c r="C8" s="16"/>
      <c r="D8" s="16"/>
      <c r="E8" s="16"/>
      <c r="F8" s="16"/>
      <c r="G8" s="15"/>
      <c r="H8" s="15"/>
      <c r="I8" s="15"/>
      <c r="J8" s="15"/>
      <c r="K8" s="15"/>
      <c r="L8" s="15"/>
      <c r="M8" s="15"/>
      <c r="N8" s="15"/>
      <c r="O8" s="15"/>
    </row>
    <row r="10" spans="1:15" x14ac:dyDescent="0.4">
      <c r="B10" s="46" t="s">
        <v>1</v>
      </c>
      <c r="C10" s="4" t="s">
        <v>2</v>
      </c>
      <c r="D10" s="4" t="s">
        <v>0</v>
      </c>
      <c r="E10" s="123" t="s">
        <v>3</v>
      </c>
      <c r="F10" s="161"/>
      <c r="G10" s="161"/>
      <c r="H10" s="161"/>
    </row>
    <row r="11" spans="1:15" x14ac:dyDescent="0.4">
      <c r="B11" s="122">
        <v>44288</v>
      </c>
      <c r="C11" s="161" t="s">
        <v>14</v>
      </c>
      <c r="D11" s="161" t="s">
        <v>235</v>
      </c>
      <c r="E11" s="92">
        <v>470</v>
      </c>
      <c r="F11" s="161"/>
      <c r="G11" s="3" t="s">
        <v>290</v>
      </c>
      <c r="H11" s="18" t="s">
        <v>14</v>
      </c>
    </row>
    <row r="12" spans="1:15" x14ac:dyDescent="0.4">
      <c r="B12" s="122">
        <v>44342</v>
      </c>
      <c r="C12" s="161" t="s">
        <v>13</v>
      </c>
      <c r="D12" s="161" t="s">
        <v>235</v>
      </c>
      <c r="E12" s="92">
        <v>1530</v>
      </c>
      <c r="F12" s="161"/>
      <c r="G12" s="4"/>
      <c r="H12" s="19"/>
    </row>
    <row r="13" spans="1:15" x14ac:dyDescent="0.4">
      <c r="B13" s="122">
        <v>44172</v>
      </c>
      <c r="C13" s="161" t="s">
        <v>13</v>
      </c>
      <c r="D13" s="161" t="s">
        <v>235</v>
      </c>
      <c r="E13" s="92">
        <v>1423.5</v>
      </c>
      <c r="F13"/>
      <c r="G13"/>
      <c r="H13"/>
    </row>
    <row r="14" spans="1:15" x14ac:dyDescent="0.4">
      <c r="B14" s="122"/>
      <c r="C14" s="161"/>
      <c r="D14" s="4" t="s">
        <v>276</v>
      </c>
      <c r="E14" s="124">
        <v>4101.5</v>
      </c>
      <c r="F14" s="161"/>
    </row>
    <row r="15" spans="1:15" x14ac:dyDescent="0.4">
      <c r="B15" s="122">
        <v>44140</v>
      </c>
      <c r="C15" s="161" t="s">
        <v>278</v>
      </c>
      <c r="D15" s="161" t="s">
        <v>233</v>
      </c>
      <c r="E15" s="92">
        <v>192.1</v>
      </c>
      <c r="F15" s="161"/>
    </row>
    <row r="16" spans="1:15" x14ac:dyDescent="0.4">
      <c r="B16" s="122">
        <v>44389</v>
      </c>
      <c r="C16" s="161" t="s">
        <v>278</v>
      </c>
      <c r="D16" s="161" t="s">
        <v>233</v>
      </c>
      <c r="E16" s="92">
        <v>351</v>
      </c>
      <c r="F16" s="161"/>
      <c r="G16" s="161"/>
      <c r="H16" s="161"/>
    </row>
    <row r="17" spans="1:8" x14ac:dyDescent="0.4">
      <c r="B17" s="122">
        <f ca="1">TODAY()</f>
        <v>44289</v>
      </c>
      <c r="C17" s="161" t="s">
        <v>14</v>
      </c>
      <c r="D17" s="161" t="s">
        <v>233</v>
      </c>
      <c r="E17" s="92">
        <v>490.5</v>
      </c>
      <c r="F17" s="161"/>
      <c r="G17" s="161"/>
      <c r="H17" s="180"/>
    </row>
    <row r="18" spans="1:8" x14ac:dyDescent="0.4">
      <c r="B18" s="122"/>
      <c r="C18" s="161"/>
      <c r="D18" s="4" t="s">
        <v>277</v>
      </c>
      <c r="E18" s="124">
        <v>1033.5999999999999</v>
      </c>
      <c r="F18" s="161"/>
      <c r="G18" s="161"/>
      <c r="H18" s="179"/>
    </row>
    <row r="19" spans="1:8" x14ac:dyDescent="0.4">
      <c r="B19" s="122">
        <v>44438</v>
      </c>
      <c r="C19" s="161" t="s">
        <v>278</v>
      </c>
      <c r="D19" s="161" t="s">
        <v>4</v>
      </c>
      <c r="E19" s="92">
        <v>470</v>
      </c>
      <c r="F19" s="161"/>
      <c r="G19" s="161"/>
      <c r="H19" s="161"/>
    </row>
    <row r="20" spans="1:8" x14ac:dyDescent="0.4">
      <c r="B20" s="122">
        <v>44403</v>
      </c>
      <c r="C20" s="161" t="s">
        <v>278</v>
      </c>
      <c r="D20" s="161" t="s">
        <v>4</v>
      </c>
      <c r="E20" s="92">
        <v>17.399999999999999</v>
      </c>
      <c r="F20" s="161"/>
      <c r="G20" s="161"/>
      <c r="H20" s="161"/>
    </row>
    <row r="21" spans="1:8" x14ac:dyDescent="0.4">
      <c r="B21" s="122">
        <f ca="1">TODAY()</f>
        <v>44289</v>
      </c>
      <c r="C21" s="161" t="s">
        <v>14</v>
      </c>
      <c r="D21" s="161" t="s">
        <v>4</v>
      </c>
      <c r="E21" s="92">
        <v>1405</v>
      </c>
      <c r="F21" s="161"/>
      <c r="G21" s="161"/>
      <c r="H21" s="161"/>
    </row>
    <row r="22" spans="1:8" x14ac:dyDescent="0.4">
      <c r="B22" s="122">
        <v>44499</v>
      </c>
      <c r="C22" s="161" t="s">
        <v>14</v>
      </c>
      <c r="D22" s="161" t="s">
        <v>4</v>
      </c>
      <c r="E22" s="92">
        <v>470</v>
      </c>
      <c r="F22" s="161"/>
      <c r="G22" s="161"/>
      <c r="H22" s="161"/>
    </row>
    <row r="23" spans="1:8" x14ac:dyDescent="0.4">
      <c r="B23" s="122">
        <v>44434</v>
      </c>
      <c r="C23" s="161" t="s">
        <v>14</v>
      </c>
      <c r="D23" s="161" t="s">
        <v>4</v>
      </c>
      <c r="E23" s="92">
        <v>17.399999999999999</v>
      </c>
      <c r="F23" s="161"/>
      <c r="G23" s="161"/>
      <c r="H23" s="161"/>
    </row>
    <row r="24" spans="1:8" x14ac:dyDescent="0.4">
      <c r="B24" s="122">
        <v>44384</v>
      </c>
      <c r="C24" s="161" t="s">
        <v>14</v>
      </c>
      <c r="D24" s="161" t="s">
        <v>4</v>
      </c>
      <c r="E24" s="92">
        <v>447</v>
      </c>
      <c r="F24" s="161"/>
    </row>
    <row r="25" spans="1:8" x14ac:dyDescent="0.4">
      <c r="B25" s="122">
        <v>44373</v>
      </c>
      <c r="C25" s="161" t="s">
        <v>13</v>
      </c>
      <c r="D25" s="161" t="s">
        <v>4</v>
      </c>
      <c r="E25" s="92">
        <v>17.399999999999999</v>
      </c>
      <c r="F25" s="161"/>
      <c r="H25" s="180"/>
    </row>
    <row r="26" spans="1:8" x14ac:dyDescent="0.4">
      <c r="A26" s="161"/>
      <c r="B26" s="2"/>
      <c r="C26" s="161"/>
      <c r="D26" s="4" t="s">
        <v>5</v>
      </c>
      <c r="E26" s="124">
        <v>3591.2000000000003</v>
      </c>
      <c r="F26" s="161"/>
      <c r="H26" s="161"/>
    </row>
    <row r="27" spans="1:8" x14ac:dyDescent="0.4">
      <c r="A27" s="161"/>
      <c r="B27" s="122">
        <v>44214</v>
      </c>
      <c r="C27" s="161" t="s">
        <v>278</v>
      </c>
      <c r="D27" s="161" t="s">
        <v>10</v>
      </c>
      <c r="E27" s="92">
        <v>3194.2</v>
      </c>
      <c r="F27" s="161"/>
      <c r="G27" s="161"/>
      <c r="H27" s="161"/>
    </row>
    <row r="28" spans="1:8" x14ac:dyDescent="0.4">
      <c r="A28" s="161"/>
      <c r="B28" s="122">
        <v>44240</v>
      </c>
      <c r="C28" s="161" t="s">
        <v>278</v>
      </c>
      <c r="D28" s="161" t="s">
        <v>10</v>
      </c>
      <c r="E28" s="92">
        <v>438.43</v>
      </c>
      <c r="F28" s="161"/>
      <c r="H28" s="161"/>
    </row>
    <row r="29" spans="1:8" x14ac:dyDescent="0.4">
      <c r="A29" s="161"/>
      <c r="B29" s="122">
        <v>44183</v>
      </c>
      <c r="C29" s="161" t="s">
        <v>13</v>
      </c>
      <c r="D29" s="161" t="s">
        <v>10</v>
      </c>
      <c r="E29" s="92">
        <v>3194.2</v>
      </c>
      <c r="F29" s="161"/>
      <c r="G29" s="161"/>
      <c r="H29" s="161"/>
    </row>
    <row r="30" spans="1:8" x14ac:dyDescent="0.4">
      <c r="A30" s="161"/>
      <c r="B30" s="122">
        <f ca="1">TODAY()</f>
        <v>44289</v>
      </c>
      <c r="C30" s="161" t="s">
        <v>13</v>
      </c>
      <c r="D30" s="161" t="s">
        <v>10</v>
      </c>
      <c r="E30" s="92">
        <v>438.43</v>
      </c>
      <c r="F30" s="161"/>
      <c r="G30" s="161"/>
      <c r="H30" s="161"/>
    </row>
    <row r="31" spans="1:8" x14ac:dyDescent="0.4">
      <c r="A31" s="161"/>
      <c r="B31" s="161"/>
      <c r="C31" s="161"/>
      <c r="D31" s="4" t="s">
        <v>11</v>
      </c>
      <c r="E31" s="124">
        <v>7265.26</v>
      </c>
      <c r="F31" s="161"/>
      <c r="G31" s="161"/>
      <c r="H31" s="161"/>
    </row>
    <row r="32" spans="1:8" x14ac:dyDescent="0.4">
      <c r="A32" s="161"/>
      <c r="B32" s="161"/>
      <c r="C32" s="161"/>
      <c r="D32" s="161"/>
      <c r="E32" s="161"/>
      <c r="F32" s="161"/>
    </row>
  </sheetData>
  <dataValidations count="1">
    <dataValidation type="list" allowBlank="1" showInputMessage="1" showErrorMessage="1" sqref="H11" xr:uid="{9E0C7E96-0C69-4180-BE3D-00D750859BC1}">
      <formula1>"Lacteos,Granos,Carnes"</formula1>
    </dataValidation>
  </dataValidations>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B303-B0AA-401D-8D33-1187CCD7D00F}">
  <sheetPr codeName="Hoja15"/>
  <dimension ref="A1:N32"/>
  <sheetViews>
    <sheetView showGridLines="0" zoomScaleNormal="100" workbookViewId="0">
      <selection activeCell="A8" sqref="A8"/>
    </sheetView>
  </sheetViews>
  <sheetFormatPr baseColWidth="10" defaultRowHeight="16.2" x14ac:dyDescent="0.4"/>
  <cols>
    <col min="1" max="1" width="6.1796875" style="5" customWidth="1"/>
    <col min="2" max="2" width="10.90625" style="5"/>
    <col min="3" max="3" width="10.81640625" style="5" customWidth="1"/>
    <col min="4" max="4" width="14.81640625" style="5" bestFit="1" customWidth="1"/>
    <col min="5" max="5" width="11.453125" style="5" bestFit="1" customWidth="1"/>
    <col min="6" max="6" width="11.7265625" style="5" bestFit="1" customWidth="1"/>
    <col min="7" max="7" width="12.08984375" style="5" bestFit="1" customWidth="1"/>
    <col min="8" max="8" width="10.90625" style="5"/>
    <col min="9" max="10" width="11.90625" style="5" bestFit="1" customWidth="1"/>
    <col min="11" max="16384" width="10.90625" style="5"/>
  </cols>
  <sheetData>
    <row r="1" spans="1:14" x14ac:dyDescent="0.4">
      <c r="A1" s="15"/>
      <c r="B1" s="15"/>
      <c r="C1" s="16"/>
      <c r="D1" s="16"/>
      <c r="E1" s="16"/>
      <c r="F1" s="16"/>
      <c r="G1" s="15"/>
      <c r="H1" s="15"/>
      <c r="I1" s="15"/>
      <c r="J1" s="15"/>
      <c r="K1" s="15"/>
      <c r="L1" s="15"/>
      <c r="M1" s="15"/>
      <c r="N1" s="15"/>
    </row>
    <row r="2" spans="1:14" x14ac:dyDescent="0.4">
      <c r="A2" s="15"/>
      <c r="B2" s="15"/>
      <c r="C2" s="16"/>
      <c r="D2" s="16"/>
      <c r="E2" s="16"/>
      <c r="F2" s="16"/>
      <c r="G2" s="15"/>
      <c r="H2" s="15"/>
      <c r="I2" s="15"/>
      <c r="J2" s="15"/>
      <c r="K2" s="15"/>
      <c r="L2" s="15"/>
      <c r="M2" s="15"/>
      <c r="N2" s="15"/>
    </row>
    <row r="3" spans="1:14" x14ac:dyDescent="0.4">
      <c r="A3" s="15"/>
      <c r="B3" s="15"/>
      <c r="C3" s="16"/>
      <c r="D3" s="16"/>
      <c r="E3" s="16"/>
      <c r="F3" s="16"/>
      <c r="G3" s="15"/>
      <c r="H3" s="15"/>
      <c r="I3" s="15"/>
      <c r="J3" s="15"/>
      <c r="K3" s="15"/>
      <c r="L3" s="15"/>
      <c r="M3" s="15"/>
      <c r="N3" s="15"/>
    </row>
    <row r="4" spans="1:14" x14ac:dyDescent="0.4">
      <c r="A4" s="15"/>
      <c r="B4" s="15"/>
      <c r="C4" s="16"/>
      <c r="D4" s="16"/>
      <c r="E4" s="16"/>
      <c r="F4" s="16"/>
      <c r="G4" s="15"/>
      <c r="H4" s="15"/>
      <c r="I4" s="15"/>
      <c r="J4" s="15"/>
      <c r="K4" s="15"/>
      <c r="L4" s="15"/>
      <c r="M4" s="15"/>
      <c r="N4" s="15"/>
    </row>
    <row r="5" spans="1:14" x14ac:dyDescent="0.4">
      <c r="A5" s="15"/>
      <c r="B5" s="15"/>
      <c r="C5" s="16"/>
      <c r="D5" s="16"/>
      <c r="E5" s="16"/>
      <c r="F5" s="16"/>
      <c r="G5" s="15"/>
      <c r="H5" s="15"/>
      <c r="I5" s="15"/>
      <c r="J5" s="15"/>
      <c r="K5" s="15"/>
      <c r="L5" s="15"/>
      <c r="M5" s="15"/>
      <c r="N5" s="15"/>
    </row>
    <row r="6" spans="1:14" x14ac:dyDescent="0.4">
      <c r="A6" s="110"/>
      <c r="B6" s="15" t="s">
        <v>137</v>
      </c>
      <c r="C6" s="16"/>
      <c r="D6" s="16"/>
      <c r="E6" s="16"/>
      <c r="F6" s="16"/>
      <c r="G6" s="15"/>
      <c r="H6" s="15"/>
      <c r="I6" s="15"/>
      <c r="J6" s="15"/>
      <c r="K6" s="15"/>
      <c r="L6" s="15"/>
      <c r="M6" s="15"/>
      <c r="N6" s="15"/>
    </row>
    <row r="7" spans="1:14" s="112" customFormat="1" x14ac:dyDescent="0.4">
      <c r="A7" s="110"/>
      <c r="B7" s="111" t="s">
        <v>137</v>
      </c>
      <c r="C7" s="16"/>
      <c r="D7" s="16"/>
      <c r="E7" s="16"/>
      <c r="F7" s="16"/>
      <c r="G7" s="111"/>
      <c r="H7" s="111"/>
      <c r="I7" s="111"/>
      <c r="J7" s="111"/>
      <c r="K7" s="111"/>
      <c r="L7" s="111"/>
      <c r="M7" s="111"/>
      <c r="N7" s="111"/>
    </row>
    <row r="8" spans="1:14" x14ac:dyDescent="0.4">
      <c r="A8" s="17" t="s">
        <v>15</v>
      </c>
      <c r="B8" s="15" t="s">
        <v>137</v>
      </c>
      <c r="C8" s="16"/>
      <c r="D8" s="16"/>
      <c r="E8" s="16"/>
      <c r="F8" s="16"/>
      <c r="G8" s="15"/>
      <c r="H8" s="15"/>
      <c r="I8" s="15"/>
      <c r="J8" s="15"/>
      <c r="K8" s="15"/>
      <c r="L8" s="15"/>
      <c r="M8" s="15"/>
      <c r="N8" s="15"/>
    </row>
    <row r="10" spans="1:14" x14ac:dyDescent="0.4">
      <c r="B10" s="46" t="s">
        <v>1</v>
      </c>
      <c r="C10" s="4" t="s">
        <v>2</v>
      </c>
      <c r="D10" s="4" t="s">
        <v>0</v>
      </c>
      <c r="E10" s="123" t="s">
        <v>3</v>
      </c>
      <c r="F10"/>
      <c r="G10"/>
      <c r="H10"/>
    </row>
    <row r="11" spans="1:14" x14ac:dyDescent="0.4">
      <c r="B11" s="122">
        <v>44288</v>
      </c>
      <c r="C11" s="161" t="s">
        <v>14</v>
      </c>
      <c r="D11" t="s">
        <v>235</v>
      </c>
      <c r="E11" s="92">
        <v>470</v>
      </c>
      <c r="J11"/>
      <c r="K11"/>
      <c r="L11"/>
    </row>
    <row r="12" spans="1:14" x14ac:dyDescent="0.4">
      <c r="B12" s="122">
        <v>44342</v>
      </c>
      <c r="C12" t="s">
        <v>13</v>
      </c>
      <c r="D12" t="s">
        <v>235</v>
      </c>
      <c r="E12" s="92">
        <v>1530</v>
      </c>
      <c r="F12" s="161"/>
      <c r="G12" s="161"/>
      <c r="H12" s="161"/>
    </row>
    <row r="13" spans="1:14" x14ac:dyDescent="0.4">
      <c r="B13" s="122">
        <v>44172</v>
      </c>
      <c r="C13" t="s">
        <v>13</v>
      </c>
      <c r="D13" t="s">
        <v>235</v>
      </c>
      <c r="E13" s="92">
        <v>1423.5</v>
      </c>
      <c r="F13" s="161"/>
      <c r="G13" s="161"/>
      <c r="H13" s="161"/>
    </row>
    <row r="14" spans="1:14" x14ac:dyDescent="0.4">
      <c r="B14" s="122"/>
      <c r="C14"/>
      <c r="D14" s="4" t="s">
        <v>276</v>
      </c>
      <c r="E14" s="124">
        <v>4101.5</v>
      </c>
      <c r="F14" s="161"/>
      <c r="G14" s="161"/>
      <c r="H14" s="161"/>
    </row>
    <row r="15" spans="1:14" x14ac:dyDescent="0.4">
      <c r="B15" s="122">
        <v>44140</v>
      </c>
      <c r="C15" t="s">
        <v>278</v>
      </c>
      <c r="D15" t="s">
        <v>233</v>
      </c>
      <c r="E15" s="92">
        <v>192.1</v>
      </c>
      <c r="F15" s="161"/>
      <c r="G15" s="161"/>
      <c r="H15" s="161"/>
    </row>
    <row r="16" spans="1:14" x14ac:dyDescent="0.4">
      <c r="B16" s="122">
        <v>44389</v>
      </c>
      <c r="C16" t="s">
        <v>278</v>
      </c>
      <c r="D16" t="s">
        <v>233</v>
      </c>
      <c r="E16" s="92">
        <v>351</v>
      </c>
      <c r="F16" s="161"/>
      <c r="G16" s="161"/>
      <c r="H16" s="161"/>
    </row>
    <row r="17" spans="1:8" x14ac:dyDescent="0.4">
      <c r="B17" s="122">
        <f ca="1">TODAY()</f>
        <v>44289</v>
      </c>
      <c r="C17" t="s">
        <v>14</v>
      </c>
      <c r="D17" t="s">
        <v>233</v>
      </c>
      <c r="E17" s="92">
        <v>490.5</v>
      </c>
      <c r="F17" s="161"/>
      <c r="G17" s="161"/>
      <c r="H17" s="161"/>
    </row>
    <row r="18" spans="1:8" x14ac:dyDescent="0.4">
      <c r="B18" s="122"/>
      <c r="C18"/>
      <c r="D18" s="4" t="s">
        <v>277</v>
      </c>
      <c r="E18" s="124">
        <v>1033.5999999999999</v>
      </c>
      <c r="F18" s="161"/>
      <c r="G18" s="161"/>
      <c r="H18" s="161"/>
    </row>
    <row r="19" spans="1:8" x14ac:dyDescent="0.4">
      <c r="B19" s="122">
        <v>44438</v>
      </c>
      <c r="C19" t="s">
        <v>278</v>
      </c>
      <c r="D19" t="s">
        <v>4</v>
      </c>
      <c r="E19" s="92">
        <v>470</v>
      </c>
      <c r="F19" s="161"/>
      <c r="G19" s="161"/>
      <c r="H19" s="161"/>
    </row>
    <row r="20" spans="1:8" x14ac:dyDescent="0.4">
      <c r="B20" s="122">
        <v>44403</v>
      </c>
      <c r="C20" t="s">
        <v>278</v>
      </c>
      <c r="D20" t="s">
        <v>4</v>
      </c>
      <c r="E20" s="92">
        <v>17.399999999999999</v>
      </c>
      <c r="F20" s="161"/>
      <c r="G20" s="161"/>
      <c r="H20" s="161"/>
    </row>
    <row r="21" spans="1:8" x14ac:dyDescent="0.4">
      <c r="B21" s="122">
        <f ca="1">TODAY()</f>
        <v>44289</v>
      </c>
      <c r="C21" t="s">
        <v>14</v>
      </c>
      <c r="D21" t="s">
        <v>4</v>
      </c>
      <c r="E21" s="92">
        <v>1405</v>
      </c>
      <c r="F21" s="161"/>
      <c r="G21" s="161"/>
      <c r="H21" s="161"/>
    </row>
    <row r="22" spans="1:8" x14ac:dyDescent="0.4">
      <c r="B22" s="122">
        <v>44499</v>
      </c>
      <c r="C22" t="s">
        <v>14</v>
      </c>
      <c r="D22" t="s">
        <v>4</v>
      </c>
      <c r="E22" s="92">
        <v>470</v>
      </c>
      <c r="F22" s="161"/>
      <c r="G22" s="161"/>
      <c r="H22" s="161"/>
    </row>
    <row r="23" spans="1:8" x14ac:dyDescent="0.4">
      <c r="B23" s="122">
        <v>44434</v>
      </c>
      <c r="C23" t="s">
        <v>14</v>
      </c>
      <c r="D23" t="s">
        <v>4</v>
      </c>
      <c r="E23" s="92">
        <v>17.399999999999999</v>
      </c>
      <c r="F23" s="161"/>
      <c r="G23" s="161"/>
      <c r="H23" s="161"/>
    </row>
    <row r="24" spans="1:8" x14ac:dyDescent="0.4">
      <c r="B24" s="122">
        <v>44384</v>
      </c>
      <c r="C24" t="s">
        <v>14</v>
      </c>
      <c r="D24" t="s">
        <v>4</v>
      </c>
      <c r="E24" s="92">
        <v>447</v>
      </c>
      <c r="F24" s="161"/>
      <c r="G24"/>
      <c r="H24"/>
    </row>
    <row r="25" spans="1:8" x14ac:dyDescent="0.4">
      <c r="B25" s="122">
        <v>44373</v>
      </c>
      <c r="C25" t="s">
        <v>13</v>
      </c>
      <c r="D25" t="s">
        <v>4</v>
      </c>
      <c r="E25" s="92">
        <v>17.399999999999999</v>
      </c>
      <c r="F25" s="161"/>
      <c r="G25"/>
      <c r="H25"/>
    </row>
    <row r="26" spans="1:8" x14ac:dyDescent="0.4">
      <c r="A26"/>
      <c r="B26" s="2"/>
      <c r="C26"/>
      <c r="D26" s="4" t="s">
        <v>5</v>
      </c>
      <c r="E26" s="124">
        <v>3591.2000000000003</v>
      </c>
      <c r="F26" s="161"/>
      <c r="G26"/>
      <c r="H26"/>
    </row>
    <row r="27" spans="1:8" x14ac:dyDescent="0.4">
      <c r="A27"/>
      <c r="B27" s="122">
        <v>44214</v>
      </c>
      <c r="C27" t="s">
        <v>278</v>
      </c>
      <c r="D27" t="s">
        <v>10</v>
      </c>
      <c r="E27" s="92">
        <v>3194.2</v>
      </c>
      <c r="F27" s="161"/>
      <c r="G27"/>
      <c r="H27"/>
    </row>
    <row r="28" spans="1:8" x14ac:dyDescent="0.4">
      <c r="A28"/>
      <c r="B28" s="122">
        <v>44240</v>
      </c>
      <c r="C28" t="s">
        <v>278</v>
      </c>
      <c r="D28" t="s">
        <v>10</v>
      </c>
      <c r="E28" s="92">
        <v>438.43</v>
      </c>
      <c r="F28" s="161"/>
      <c r="G28"/>
      <c r="H28"/>
    </row>
    <row r="29" spans="1:8" x14ac:dyDescent="0.4">
      <c r="A29"/>
      <c r="B29" s="122">
        <v>44183</v>
      </c>
      <c r="C29" t="s">
        <v>13</v>
      </c>
      <c r="D29" t="s">
        <v>10</v>
      </c>
      <c r="E29" s="92">
        <v>3194.2</v>
      </c>
      <c r="F29" s="161"/>
      <c r="G29" s="161"/>
      <c r="H29" s="161"/>
    </row>
    <row r="30" spans="1:8" x14ac:dyDescent="0.4">
      <c r="A30"/>
      <c r="B30" s="122">
        <f ca="1">TODAY()</f>
        <v>44289</v>
      </c>
      <c r="C30" t="s">
        <v>13</v>
      </c>
      <c r="D30" t="s">
        <v>10</v>
      </c>
      <c r="E30" s="92">
        <v>438.43</v>
      </c>
      <c r="F30" s="161"/>
      <c r="G30" s="161"/>
      <c r="H30" s="161"/>
    </row>
    <row r="31" spans="1:8" x14ac:dyDescent="0.4">
      <c r="A31"/>
      <c r="B31"/>
      <c r="C31"/>
      <c r="D31" s="4" t="s">
        <v>11</v>
      </c>
      <c r="E31" s="124">
        <v>7265.26</v>
      </c>
      <c r="F31" s="161"/>
      <c r="G31" s="161"/>
      <c r="H31" s="161"/>
    </row>
    <row r="32" spans="1:8" x14ac:dyDescent="0.4">
      <c r="A32"/>
      <c r="B32"/>
      <c r="C32"/>
      <c r="D32"/>
      <c r="E32"/>
      <c r="F32"/>
    </row>
  </sheetData>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6272-C6AA-459D-9489-994A5897360A}">
  <sheetPr codeName="Hoja17">
    <tabColor rgb="FFFFFF00"/>
  </sheetPr>
  <dimension ref="A2:B6"/>
  <sheetViews>
    <sheetView showGridLines="0" showRowColHeaders="0" zoomScaleNormal="100" workbookViewId="0">
      <selection activeCell="M18" sqref="M18"/>
    </sheetView>
  </sheetViews>
  <sheetFormatPr baseColWidth="10" defaultColWidth="8.7265625" defaultRowHeight="14.4" customHeight="1" x14ac:dyDescent="0.4"/>
  <cols>
    <col min="1" max="1" width="8.7265625" style="41"/>
    <col min="2" max="2" width="95" style="42" customWidth="1"/>
    <col min="3" max="16384" width="8.7265625" style="42"/>
  </cols>
  <sheetData>
    <row r="2" spans="1:2" s="43" customFormat="1" ht="14.4" customHeight="1" x14ac:dyDescent="0.45">
      <c r="A2" s="41"/>
      <c r="B2" s="42"/>
    </row>
    <row r="3" spans="1:2" s="43" customFormat="1" ht="14.4" customHeight="1" x14ac:dyDescent="0.45">
      <c r="A3" s="41"/>
      <c r="B3" s="42"/>
    </row>
    <row r="4" spans="1:2" s="44" customFormat="1" ht="14.4" customHeight="1" x14ac:dyDescent="0.75">
      <c r="A4" s="41"/>
      <c r="B4" s="42"/>
    </row>
    <row r="5" spans="1:2" s="45" customFormat="1" ht="14.4" customHeight="1" x14ac:dyDescent="0.4">
      <c r="A5" s="41"/>
      <c r="B5" s="42"/>
    </row>
    <row r="6" spans="1:2" s="45" customFormat="1" ht="14.4" customHeight="1" x14ac:dyDescent="0.4">
      <c r="A6" s="41"/>
      <c r="B6" s="42"/>
    </row>
  </sheetData>
  <sheetProtection sheet="1" objects="1" scenarios="1" selectLockedCells="1"/>
  <printOptions horizontalCentered="1" verticalCentered="1"/>
  <pageMargins left="0.31496062992125984" right="0.19685039370078741" top="0.31496062992125984" bottom="0.31496062992125984" header="0.19685039370078741" footer="0.19685039370078741"/>
  <pageSetup paperSize="9" scale="90" fitToHeight="0" orientation="landscape" blackAndWhite="1"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726E-2595-4706-8B07-039E3A13FF7A}">
  <sheetPr codeName="Hoja2"/>
  <dimension ref="A1:O32"/>
  <sheetViews>
    <sheetView showGridLines="0" zoomScale="99" zoomScaleNormal="99" workbookViewId="0">
      <selection activeCell="A6" sqref="A6"/>
    </sheetView>
  </sheetViews>
  <sheetFormatPr baseColWidth="10" defaultRowHeight="16.2" x14ac:dyDescent="0.4"/>
  <cols>
    <col min="1" max="1" width="6.1796875" style="8" customWidth="1"/>
    <col min="2" max="4" width="10.90625" style="8"/>
    <col min="5" max="5" width="11.453125" style="8" bestFit="1" customWidth="1"/>
    <col min="6" max="16384" width="10.90625" style="8"/>
  </cols>
  <sheetData>
    <row r="1" spans="1:15" x14ac:dyDescent="0.4">
      <c r="A1" s="6"/>
      <c r="B1" s="6"/>
      <c r="C1" s="7"/>
      <c r="D1" s="7"/>
      <c r="E1" s="7"/>
      <c r="F1" s="7"/>
      <c r="G1" s="6"/>
      <c r="H1" s="6"/>
      <c r="I1" s="6"/>
      <c r="J1" s="6"/>
      <c r="K1" s="6"/>
      <c r="L1" s="6"/>
      <c r="M1" s="6"/>
      <c r="N1" s="6"/>
      <c r="O1" s="6"/>
    </row>
    <row r="2" spans="1:15" x14ac:dyDescent="0.4">
      <c r="A2" s="6"/>
      <c r="B2" s="6"/>
      <c r="C2" s="7"/>
      <c r="D2" s="7"/>
      <c r="E2" s="7"/>
      <c r="F2" s="7"/>
      <c r="G2" s="6"/>
      <c r="H2" s="6"/>
      <c r="I2" s="6"/>
      <c r="J2" s="6"/>
      <c r="K2" s="6"/>
      <c r="L2" s="6"/>
      <c r="M2" s="6"/>
      <c r="N2" s="6"/>
      <c r="O2" s="6"/>
    </row>
    <row r="3" spans="1:15" x14ac:dyDescent="0.4">
      <c r="A3" s="6"/>
      <c r="B3" s="6"/>
      <c r="C3" s="7"/>
      <c r="D3" s="7"/>
      <c r="E3" s="7"/>
      <c r="F3" s="7"/>
      <c r="G3" s="6"/>
      <c r="H3" s="6"/>
      <c r="I3" s="6"/>
      <c r="J3" s="6"/>
      <c r="K3" s="6"/>
      <c r="L3" s="6"/>
      <c r="M3" s="6"/>
      <c r="N3" s="6"/>
      <c r="O3" s="6"/>
    </row>
    <row r="4" spans="1:15" x14ac:dyDescent="0.4">
      <c r="A4" s="6"/>
      <c r="B4" s="6"/>
      <c r="C4" s="7"/>
      <c r="D4" s="7"/>
      <c r="E4" s="7"/>
      <c r="F4" s="7"/>
      <c r="G4" s="6"/>
      <c r="H4" s="6"/>
      <c r="I4" s="6"/>
      <c r="J4" s="6"/>
      <c r="K4" s="6"/>
      <c r="L4" s="6"/>
      <c r="M4" s="6"/>
      <c r="N4" s="6"/>
      <c r="O4" s="6"/>
    </row>
    <row r="5" spans="1:15" x14ac:dyDescent="0.4">
      <c r="A5" s="6"/>
      <c r="B5" s="6"/>
      <c r="C5" s="7"/>
      <c r="D5" s="7"/>
      <c r="E5" s="7"/>
      <c r="F5" s="7"/>
      <c r="G5" s="6"/>
      <c r="H5" s="6"/>
      <c r="I5" s="6"/>
      <c r="J5" s="6"/>
      <c r="K5" s="6"/>
      <c r="L5" s="6"/>
      <c r="M5" s="6"/>
      <c r="N5" s="6"/>
      <c r="O5" s="6"/>
    </row>
    <row r="6" spans="1:15" x14ac:dyDescent="0.4">
      <c r="A6" s="1" t="s">
        <v>282</v>
      </c>
      <c r="B6" s="6"/>
      <c r="C6" s="7"/>
      <c r="D6" s="7"/>
      <c r="E6" s="7"/>
      <c r="F6" s="7"/>
      <c r="G6" s="6"/>
      <c r="H6" s="6"/>
      <c r="I6" s="6"/>
      <c r="J6" s="6"/>
      <c r="K6" s="6"/>
      <c r="L6" s="6"/>
      <c r="M6" s="6"/>
      <c r="N6" s="6"/>
      <c r="O6" s="6"/>
    </row>
    <row r="7" spans="1:15" x14ac:dyDescent="0.4">
      <c r="A7" s="1" t="s">
        <v>281</v>
      </c>
      <c r="B7" s="6" t="s">
        <v>137</v>
      </c>
      <c r="C7" s="7"/>
      <c r="D7" s="7"/>
      <c r="E7" s="7"/>
      <c r="F7" s="7"/>
      <c r="G7" s="6"/>
      <c r="H7" s="6"/>
      <c r="I7" s="6"/>
      <c r="J7" s="6"/>
      <c r="K7" s="6"/>
      <c r="L7" s="6"/>
      <c r="M7" s="6"/>
      <c r="N7" s="6"/>
      <c r="O7" s="6"/>
    </row>
    <row r="8" spans="1:15" x14ac:dyDescent="0.4">
      <c r="A8" s="1" t="s">
        <v>15</v>
      </c>
      <c r="B8" s="6" t="s">
        <v>137</v>
      </c>
      <c r="C8" s="7"/>
      <c r="D8" s="7"/>
      <c r="E8" s="7"/>
      <c r="F8" s="7"/>
      <c r="G8" s="6"/>
      <c r="H8" s="6"/>
      <c r="I8" s="6"/>
      <c r="J8" s="6"/>
      <c r="K8" s="6"/>
      <c r="L8" s="6"/>
      <c r="M8" s="6"/>
      <c r="N8" s="6"/>
      <c r="O8" s="6"/>
    </row>
    <row r="10" spans="1:15" x14ac:dyDescent="0.4">
      <c r="B10" s="51" t="s">
        <v>1</v>
      </c>
      <c r="C10" s="52" t="s">
        <v>2</v>
      </c>
      <c r="D10" s="53" t="s">
        <v>0</v>
      </c>
      <c r="E10" s="54" t="s">
        <v>3</v>
      </c>
    </row>
    <row r="11" spans="1:15" x14ac:dyDescent="0.4">
      <c r="B11" s="9">
        <v>44295</v>
      </c>
      <c r="C11" s="10" t="s">
        <v>12</v>
      </c>
      <c r="D11" s="10" t="s">
        <v>4</v>
      </c>
      <c r="E11" s="11">
        <v>1148</v>
      </c>
    </row>
    <row r="12" spans="1:15" x14ac:dyDescent="0.4">
      <c r="B12" s="9">
        <v>44342</v>
      </c>
      <c r="C12" s="10" t="s">
        <v>13</v>
      </c>
      <c r="D12" s="10" t="s">
        <v>4</v>
      </c>
      <c r="E12" s="11">
        <v>1530</v>
      </c>
    </row>
    <row r="13" spans="1:15" x14ac:dyDescent="0.4">
      <c r="B13" s="9">
        <v>44172</v>
      </c>
      <c r="C13" s="10" t="s">
        <v>13</v>
      </c>
      <c r="D13" s="10" t="s">
        <v>4</v>
      </c>
      <c r="E13" s="11">
        <v>1423.5</v>
      </c>
    </row>
    <row r="14" spans="1:15" x14ac:dyDescent="0.4">
      <c r="B14" s="9"/>
      <c r="C14" s="10"/>
      <c r="D14" s="12" t="s">
        <v>5</v>
      </c>
      <c r="E14" s="13">
        <f>SUBTOTAL(9,E11:E13)</f>
        <v>4101.5</v>
      </c>
    </row>
    <row r="15" spans="1:15" x14ac:dyDescent="0.4">
      <c r="B15" s="9">
        <v>44140</v>
      </c>
      <c r="C15" s="10" t="s">
        <v>12</v>
      </c>
      <c r="D15" s="10" t="s">
        <v>6</v>
      </c>
      <c r="E15" s="11">
        <v>192.1</v>
      </c>
    </row>
    <row r="16" spans="1:15" x14ac:dyDescent="0.4">
      <c r="B16" s="9">
        <v>44389</v>
      </c>
      <c r="C16" s="10" t="s">
        <v>12</v>
      </c>
      <c r="D16" s="10" t="s">
        <v>6</v>
      </c>
      <c r="E16" s="11">
        <v>351</v>
      </c>
    </row>
    <row r="17" spans="2:5" x14ac:dyDescent="0.4">
      <c r="B17" s="9">
        <v>44349</v>
      </c>
      <c r="C17" s="10" t="s">
        <v>14</v>
      </c>
      <c r="D17" s="10" t="s">
        <v>6</v>
      </c>
      <c r="E17" s="11">
        <v>560.4</v>
      </c>
    </row>
    <row r="18" spans="2:5" x14ac:dyDescent="0.4">
      <c r="B18" s="9"/>
      <c r="C18" s="10"/>
      <c r="D18" s="12" t="s">
        <v>7</v>
      </c>
      <c r="E18" s="13">
        <f>SUBTOTAL(9,E15:E17)</f>
        <v>1103.5</v>
      </c>
    </row>
    <row r="19" spans="2:5" x14ac:dyDescent="0.4">
      <c r="B19" s="9">
        <v>44438</v>
      </c>
      <c r="C19" s="10" t="s">
        <v>12</v>
      </c>
      <c r="D19" s="10" t="s">
        <v>8</v>
      </c>
      <c r="E19" s="11">
        <v>470</v>
      </c>
    </row>
    <row r="20" spans="2:5" x14ac:dyDescent="0.4">
      <c r="B20" s="9">
        <v>44403</v>
      </c>
      <c r="C20" s="10" t="s">
        <v>12</v>
      </c>
      <c r="D20" s="10" t="s">
        <v>8</v>
      </c>
      <c r="E20" s="11">
        <v>17.399999999999999</v>
      </c>
    </row>
    <row r="21" spans="2:5" x14ac:dyDescent="0.4">
      <c r="B21" s="9">
        <v>44463</v>
      </c>
      <c r="C21" s="10" t="s">
        <v>14</v>
      </c>
      <c r="D21" s="10" t="s">
        <v>8</v>
      </c>
      <c r="E21" s="11">
        <v>1405</v>
      </c>
    </row>
    <row r="22" spans="2:5" x14ac:dyDescent="0.4">
      <c r="B22" s="9">
        <v>44499</v>
      </c>
      <c r="C22" s="10" t="s">
        <v>14</v>
      </c>
      <c r="D22" s="10" t="s">
        <v>8</v>
      </c>
      <c r="E22" s="11">
        <v>470</v>
      </c>
    </row>
    <row r="23" spans="2:5" x14ac:dyDescent="0.4">
      <c r="B23" s="9">
        <v>44434</v>
      </c>
      <c r="C23" s="10" t="s">
        <v>14</v>
      </c>
      <c r="D23" s="10" t="s">
        <v>8</v>
      </c>
      <c r="E23" s="11">
        <v>17.399999999999999</v>
      </c>
    </row>
    <row r="24" spans="2:5" x14ac:dyDescent="0.4">
      <c r="B24" s="9">
        <v>44384</v>
      </c>
      <c r="C24" s="10" t="s">
        <v>14</v>
      </c>
      <c r="D24" s="10" t="s">
        <v>8</v>
      </c>
      <c r="E24" s="11">
        <v>747</v>
      </c>
    </row>
    <row r="25" spans="2:5" x14ac:dyDescent="0.4">
      <c r="B25" s="9">
        <v>44373</v>
      </c>
      <c r="C25" s="10" t="s">
        <v>13</v>
      </c>
      <c r="D25" s="10" t="s">
        <v>8</v>
      </c>
      <c r="E25" s="11">
        <v>17.399999999999999</v>
      </c>
    </row>
    <row r="26" spans="2:5" x14ac:dyDescent="0.4">
      <c r="B26" s="9">
        <v>44384</v>
      </c>
      <c r="C26" s="10" t="s">
        <v>13</v>
      </c>
      <c r="D26" s="10" t="s">
        <v>8</v>
      </c>
      <c r="E26" s="11">
        <v>747</v>
      </c>
    </row>
    <row r="27" spans="2:5" x14ac:dyDescent="0.4">
      <c r="B27" s="9"/>
      <c r="C27" s="10"/>
      <c r="D27" s="12" t="s">
        <v>9</v>
      </c>
      <c r="E27" s="13">
        <f>SUBTOTAL(9,E19:E26)</f>
        <v>3891.2000000000003</v>
      </c>
    </row>
    <row r="28" spans="2:5" x14ac:dyDescent="0.4">
      <c r="B28" s="9">
        <v>44214</v>
      </c>
      <c r="C28" s="10" t="s">
        <v>12</v>
      </c>
      <c r="D28" s="10" t="s">
        <v>10</v>
      </c>
      <c r="E28" s="11">
        <v>3194.2</v>
      </c>
    </row>
    <row r="29" spans="2:5" x14ac:dyDescent="0.4">
      <c r="B29" s="9">
        <v>44240</v>
      </c>
      <c r="C29" s="10" t="s">
        <v>12</v>
      </c>
      <c r="D29" s="10" t="s">
        <v>10</v>
      </c>
      <c r="E29" s="11">
        <v>438.43</v>
      </c>
    </row>
    <row r="30" spans="2:5" x14ac:dyDescent="0.4">
      <c r="B30" s="9">
        <v>44183</v>
      </c>
      <c r="C30" s="10" t="s">
        <v>13</v>
      </c>
      <c r="D30" s="10" t="s">
        <v>10</v>
      </c>
      <c r="E30" s="11">
        <v>3194.2</v>
      </c>
    </row>
    <row r="31" spans="2:5" x14ac:dyDescent="0.4">
      <c r="B31" s="9">
        <v>44268</v>
      </c>
      <c r="C31" s="10" t="s">
        <v>13</v>
      </c>
      <c r="D31" s="10" t="s">
        <v>10</v>
      </c>
      <c r="E31" s="11">
        <v>438.43</v>
      </c>
    </row>
    <row r="32" spans="2:5" x14ac:dyDescent="0.4">
      <c r="B32" s="14"/>
      <c r="C32" s="10"/>
      <c r="D32" s="12" t="s">
        <v>11</v>
      </c>
      <c r="E32" s="13">
        <f>SUBTOTAL(9,E28:E31)</f>
        <v>7265.26</v>
      </c>
    </row>
  </sheetData>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726AD-87E4-45F6-B65B-00F3561BF504}">
  <sheetPr codeName="Hoja3"/>
  <dimension ref="A1:O32"/>
  <sheetViews>
    <sheetView showGridLines="0" zoomScale="96" zoomScaleNormal="96" workbookViewId="0">
      <selection activeCell="A7" sqref="A7"/>
    </sheetView>
  </sheetViews>
  <sheetFormatPr baseColWidth="10" defaultRowHeight="16.2" x14ac:dyDescent="0.4"/>
  <cols>
    <col min="1" max="1" width="6.1796875" style="5" customWidth="1"/>
    <col min="2" max="4" width="10.90625" style="5"/>
    <col min="5" max="5" width="11.453125" style="5" bestFit="1" customWidth="1"/>
    <col min="6" max="16384" width="10.90625" style="5"/>
  </cols>
  <sheetData>
    <row r="1" spans="1:15" x14ac:dyDescent="0.4">
      <c r="A1" s="15"/>
      <c r="B1" s="15"/>
      <c r="C1" s="16"/>
      <c r="D1" s="16"/>
      <c r="E1" s="16"/>
      <c r="F1" s="16"/>
      <c r="G1" s="15"/>
      <c r="H1" s="15"/>
      <c r="I1" s="15"/>
      <c r="J1" s="15"/>
      <c r="K1" s="15"/>
      <c r="L1" s="15"/>
      <c r="M1" s="15"/>
      <c r="N1" s="15"/>
      <c r="O1" s="15"/>
    </row>
    <row r="2" spans="1:15" x14ac:dyDescent="0.4">
      <c r="A2" s="15"/>
      <c r="B2" s="15"/>
      <c r="C2" s="16"/>
      <c r="D2" s="16"/>
      <c r="E2" s="16"/>
      <c r="F2" s="16"/>
      <c r="G2" s="15"/>
      <c r="H2" s="15"/>
      <c r="I2" s="15"/>
      <c r="J2" s="15"/>
      <c r="K2" s="15"/>
      <c r="L2" s="15"/>
      <c r="M2" s="15"/>
      <c r="N2" s="15"/>
      <c r="O2" s="15"/>
    </row>
    <row r="3" spans="1:15" x14ac:dyDescent="0.4">
      <c r="A3" s="15"/>
      <c r="B3" s="15"/>
      <c r="C3" s="16"/>
      <c r="D3" s="16"/>
      <c r="E3" s="16"/>
      <c r="F3" s="16"/>
      <c r="G3" s="15"/>
      <c r="H3" s="15"/>
      <c r="I3" s="15"/>
      <c r="J3" s="15"/>
      <c r="K3" s="15"/>
      <c r="L3" s="15"/>
      <c r="M3" s="15"/>
      <c r="N3" s="15"/>
      <c r="O3" s="15"/>
    </row>
    <row r="4" spans="1:15" x14ac:dyDescent="0.4">
      <c r="A4" s="15"/>
      <c r="B4" s="15"/>
      <c r="C4" s="16"/>
      <c r="D4" s="16"/>
      <c r="E4" s="16"/>
      <c r="F4" s="16"/>
      <c r="G4" s="15"/>
      <c r="H4" s="15"/>
      <c r="I4" s="15"/>
      <c r="J4" s="15"/>
      <c r="K4" s="15"/>
      <c r="L4" s="15"/>
      <c r="M4" s="15"/>
      <c r="N4" s="15"/>
      <c r="O4" s="15"/>
    </row>
    <row r="5" spans="1:15" x14ac:dyDescent="0.4">
      <c r="A5" s="15"/>
      <c r="B5" s="15"/>
      <c r="C5" s="16"/>
      <c r="D5" s="16"/>
      <c r="E5" s="16"/>
      <c r="F5" s="16"/>
      <c r="G5" s="15"/>
      <c r="H5" s="15"/>
      <c r="I5" s="15"/>
      <c r="J5" s="15"/>
      <c r="K5" s="15"/>
      <c r="L5" s="15"/>
      <c r="M5" s="15"/>
      <c r="N5" s="15"/>
      <c r="O5" s="15"/>
    </row>
    <row r="6" spans="1:15" x14ac:dyDescent="0.4">
      <c r="A6" s="17" t="s">
        <v>283</v>
      </c>
      <c r="B6" s="15" t="s">
        <v>137</v>
      </c>
      <c r="C6" s="16"/>
      <c r="D6" s="16"/>
      <c r="E6" s="16"/>
      <c r="F6" s="16"/>
      <c r="G6" s="15"/>
      <c r="H6" s="15"/>
      <c r="I6" s="15"/>
      <c r="J6" s="15"/>
      <c r="K6" s="15"/>
      <c r="L6" s="15"/>
      <c r="M6" s="15"/>
      <c r="N6" s="15"/>
      <c r="O6" s="15"/>
    </row>
    <row r="7" spans="1:15" x14ac:dyDescent="0.4">
      <c r="A7" s="17" t="s">
        <v>295</v>
      </c>
      <c r="B7" s="15" t="s">
        <v>137</v>
      </c>
      <c r="C7" s="16"/>
      <c r="D7" s="16"/>
      <c r="E7" s="16"/>
      <c r="F7" s="16"/>
      <c r="G7" s="15"/>
      <c r="H7" s="15"/>
      <c r="I7" s="15"/>
      <c r="J7" s="15"/>
      <c r="K7" s="15"/>
      <c r="L7" s="15"/>
      <c r="M7" s="15"/>
      <c r="N7" s="15"/>
      <c r="O7" s="15"/>
    </row>
    <row r="8" spans="1:15" x14ac:dyDescent="0.4">
      <c r="A8" s="17" t="s">
        <v>15</v>
      </c>
      <c r="B8" s="15" t="s">
        <v>137</v>
      </c>
      <c r="C8" s="16"/>
      <c r="D8" s="16"/>
      <c r="E8" s="16"/>
      <c r="F8" s="16"/>
      <c r="G8" s="15"/>
      <c r="H8" s="15"/>
      <c r="I8" s="15"/>
      <c r="J8" s="15"/>
      <c r="K8" s="15"/>
      <c r="L8" s="15"/>
      <c r="M8" s="15"/>
      <c r="N8" s="15"/>
      <c r="O8" s="15"/>
    </row>
    <row r="10" spans="1:15" x14ac:dyDescent="0.4">
      <c r="B10" s="55" t="s">
        <v>1</v>
      </c>
      <c r="C10" s="56" t="s">
        <v>2</v>
      </c>
      <c r="D10" s="57" t="s">
        <v>0</v>
      </c>
      <c r="E10" s="58" t="s">
        <v>3</v>
      </c>
    </row>
    <row r="11" spans="1:15" x14ac:dyDescent="0.4">
      <c r="B11" s="20">
        <v>44295</v>
      </c>
      <c r="C11" s="21" t="s">
        <v>12</v>
      </c>
      <c r="D11" s="21" t="s">
        <v>4</v>
      </c>
      <c r="E11" s="22">
        <v>1148</v>
      </c>
      <c r="G11" s="3" t="s">
        <v>290</v>
      </c>
      <c r="H11" s="18" t="s">
        <v>12</v>
      </c>
    </row>
    <row r="12" spans="1:15" x14ac:dyDescent="0.4">
      <c r="B12" s="20">
        <v>44342</v>
      </c>
      <c r="C12" s="21" t="s">
        <v>13</v>
      </c>
      <c r="D12" s="21" t="s">
        <v>4</v>
      </c>
      <c r="E12" s="22">
        <v>1530</v>
      </c>
      <c r="G12" s="4"/>
      <c r="H12" s="19"/>
    </row>
    <row r="13" spans="1:15" x14ac:dyDescent="0.4">
      <c r="B13" s="20">
        <v>44172</v>
      </c>
      <c r="C13" s="21" t="s">
        <v>13</v>
      </c>
      <c r="D13" s="21" t="s">
        <v>4</v>
      </c>
      <c r="E13" s="22">
        <v>1423.5</v>
      </c>
      <c r="G13" s="3" t="s">
        <v>291</v>
      </c>
      <c r="H13" s="160">
        <v>200</v>
      </c>
    </row>
    <row r="14" spans="1:15" x14ac:dyDescent="0.4">
      <c r="B14" s="20"/>
      <c r="C14" s="21"/>
      <c r="D14" s="23" t="s">
        <v>5</v>
      </c>
      <c r="E14" s="24">
        <f>SUBTOTAL(9,E11:E13)</f>
        <v>4101.5</v>
      </c>
    </row>
    <row r="15" spans="1:15" x14ac:dyDescent="0.4">
      <c r="B15" s="20">
        <v>44140</v>
      </c>
      <c r="C15" s="21" t="s">
        <v>12</v>
      </c>
      <c r="D15" s="21" t="s">
        <v>6</v>
      </c>
      <c r="E15" s="22">
        <v>192.1</v>
      </c>
    </row>
    <row r="16" spans="1:15" x14ac:dyDescent="0.4">
      <c r="B16" s="20">
        <v>44389</v>
      </c>
      <c r="C16" s="21" t="s">
        <v>12</v>
      </c>
      <c r="D16" s="21" t="s">
        <v>6</v>
      </c>
      <c r="E16" s="22">
        <v>351</v>
      </c>
    </row>
    <row r="17" spans="2:5" x14ac:dyDescent="0.4">
      <c r="B17" s="20">
        <v>44349</v>
      </c>
      <c r="C17" s="21" t="s">
        <v>14</v>
      </c>
      <c r="D17" s="21" t="s">
        <v>6</v>
      </c>
      <c r="E17" s="22">
        <v>560.4</v>
      </c>
    </row>
    <row r="18" spans="2:5" x14ac:dyDescent="0.4">
      <c r="B18" s="20"/>
      <c r="C18" s="21"/>
      <c r="D18" s="23" t="s">
        <v>7</v>
      </c>
      <c r="E18" s="24">
        <f>SUBTOTAL(9,E15:E17)</f>
        <v>1103.5</v>
      </c>
    </row>
    <row r="19" spans="2:5" x14ac:dyDescent="0.4">
      <c r="B19" s="20">
        <v>44438</v>
      </c>
      <c r="C19" s="21" t="s">
        <v>12</v>
      </c>
      <c r="D19" s="21" t="s">
        <v>8</v>
      </c>
      <c r="E19" s="22">
        <v>470</v>
      </c>
    </row>
    <row r="20" spans="2:5" x14ac:dyDescent="0.4">
      <c r="B20" s="20">
        <v>44403</v>
      </c>
      <c r="C20" s="21" t="s">
        <v>12</v>
      </c>
      <c r="D20" s="21" t="s">
        <v>8</v>
      </c>
      <c r="E20" s="22">
        <v>17.399999999999999</v>
      </c>
    </row>
    <row r="21" spans="2:5" x14ac:dyDescent="0.4">
      <c r="B21" s="20">
        <v>44463</v>
      </c>
      <c r="C21" s="21" t="s">
        <v>14</v>
      </c>
      <c r="D21" s="21" t="s">
        <v>8</v>
      </c>
      <c r="E21" s="22">
        <v>1405</v>
      </c>
    </row>
    <row r="22" spans="2:5" x14ac:dyDescent="0.4">
      <c r="B22" s="20">
        <v>44499</v>
      </c>
      <c r="C22" s="21" t="s">
        <v>14</v>
      </c>
      <c r="D22" s="21" t="s">
        <v>8</v>
      </c>
      <c r="E22" s="22">
        <v>470</v>
      </c>
    </row>
    <row r="23" spans="2:5" x14ac:dyDescent="0.4">
      <c r="B23" s="20">
        <v>44434</v>
      </c>
      <c r="C23" s="21" t="s">
        <v>14</v>
      </c>
      <c r="D23" s="21" t="s">
        <v>8</v>
      </c>
      <c r="E23" s="22">
        <v>17.399999999999999</v>
      </c>
    </row>
    <row r="24" spans="2:5" x14ac:dyDescent="0.4">
      <c r="B24" s="20">
        <v>44384</v>
      </c>
      <c r="C24" s="21" t="s">
        <v>14</v>
      </c>
      <c r="D24" s="21" t="s">
        <v>8</v>
      </c>
      <c r="E24" s="22">
        <v>747</v>
      </c>
    </row>
    <row r="25" spans="2:5" x14ac:dyDescent="0.4">
      <c r="B25" s="20">
        <v>44373</v>
      </c>
      <c r="C25" s="21" t="s">
        <v>13</v>
      </c>
      <c r="D25" s="21" t="s">
        <v>8</v>
      </c>
      <c r="E25" s="22">
        <v>17.399999999999999</v>
      </c>
    </row>
    <row r="26" spans="2:5" x14ac:dyDescent="0.4">
      <c r="B26" s="20">
        <v>44384</v>
      </c>
      <c r="C26" s="21" t="s">
        <v>13</v>
      </c>
      <c r="D26" s="21" t="s">
        <v>8</v>
      </c>
      <c r="E26" s="22">
        <v>747</v>
      </c>
    </row>
    <row r="27" spans="2:5" x14ac:dyDescent="0.4">
      <c r="B27" s="20"/>
      <c r="C27" s="21"/>
      <c r="D27" s="23" t="s">
        <v>9</v>
      </c>
      <c r="E27" s="24">
        <f>SUBTOTAL(9,E19:E26)</f>
        <v>3891.2000000000003</v>
      </c>
    </row>
    <row r="28" spans="2:5" x14ac:dyDescent="0.4">
      <c r="B28" s="20">
        <v>44214</v>
      </c>
      <c r="C28" s="21" t="s">
        <v>12</v>
      </c>
      <c r="D28" s="21" t="s">
        <v>10</v>
      </c>
      <c r="E28" s="22">
        <v>3194.2</v>
      </c>
    </row>
    <row r="29" spans="2:5" x14ac:dyDescent="0.4">
      <c r="B29" s="20">
        <v>44240</v>
      </c>
      <c r="C29" s="21" t="s">
        <v>12</v>
      </c>
      <c r="D29" s="21" t="s">
        <v>10</v>
      </c>
      <c r="E29" s="22">
        <v>438.43</v>
      </c>
    </row>
    <row r="30" spans="2:5" x14ac:dyDescent="0.4">
      <c r="B30" s="20">
        <v>44183</v>
      </c>
      <c r="C30" s="21" t="s">
        <v>13</v>
      </c>
      <c r="D30" s="21" t="s">
        <v>10</v>
      </c>
      <c r="E30" s="22">
        <v>3194.2</v>
      </c>
    </row>
    <row r="31" spans="2:5" x14ac:dyDescent="0.4">
      <c r="B31" s="20">
        <v>44268</v>
      </c>
      <c r="C31" s="21" t="s">
        <v>13</v>
      </c>
      <c r="D31" s="21" t="s">
        <v>10</v>
      </c>
      <c r="E31" s="22">
        <v>438.43</v>
      </c>
    </row>
    <row r="32" spans="2:5" x14ac:dyDescent="0.4">
      <c r="B32" s="25"/>
      <c r="C32" s="21"/>
      <c r="D32" s="23" t="s">
        <v>11</v>
      </c>
      <c r="E32" s="24">
        <f>SUBTOTAL(9,E28:E31)</f>
        <v>7265.26</v>
      </c>
    </row>
  </sheetData>
  <dataValidations count="1">
    <dataValidation type="list" allowBlank="1" showInputMessage="1" showErrorMessage="1" sqref="H11" xr:uid="{E977EDC3-AF27-4AF1-B6DC-D5ECC6F0856A}">
      <formula1>"Lacteos,Granos,Carnes"</formula1>
    </dataValidation>
  </dataValidations>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F034C-A917-4077-9C9C-C3A4104FB1D3}">
  <sheetPr codeName="Hoja4"/>
  <dimension ref="A1:N29"/>
  <sheetViews>
    <sheetView showGridLines="0" zoomScale="98" zoomScaleNormal="98" workbookViewId="0">
      <selection activeCell="A6" sqref="A6"/>
    </sheetView>
  </sheetViews>
  <sheetFormatPr baseColWidth="10" defaultRowHeight="16.2" x14ac:dyDescent="0.4"/>
  <cols>
    <col min="1" max="1" width="6.1796875" style="5" customWidth="1"/>
    <col min="2" max="2" width="22.1796875" style="5" bestFit="1" customWidth="1"/>
    <col min="3" max="4" width="10.90625" style="5"/>
    <col min="5" max="5" width="12.08984375" style="5" customWidth="1"/>
    <col min="6" max="6" width="13.90625" style="5" customWidth="1"/>
    <col min="7" max="12" width="10.90625" style="5"/>
    <col min="13" max="13" width="8.90625" style="5" customWidth="1"/>
    <col min="14" max="14" width="12.26953125" style="5" customWidth="1"/>
    <col min="15" max="15" width="8" style="5" customWidth="1"/>
    <col min="16" max="16384" width="10.90625" style="5"/>
  </cols>
  <sheetData>
    <row r="1" spans="1:14" x14ac:dyDescent="0.4">
      <c r="A1" s="15"/>
      <c r="B1" s="15"/>
      <c r="C1" s="16"/>
      <c r="D1" s="16"/>
      <c r="E1" s="16"/>
      <c r="F1" s="16"/>
      <c r="G1" s="15"/>
      <c r="H1" s="15"/>
      <c r="I1" s="15"/>
      <c r="J1" s="15"/>
      <c r="K1" s="15"/>
      <c r="L1" s="15"/>
      <c r="M1" s="15"/>
      <c r="N1" s="15"/>
    </row>
    <row r="2" spans="1:14" x14ac:dyDescent="0.4">
      <c r="A2" s="15"/>
      <c r="B2" s="15"/>
      <c r="C2" s="16"/>
      <c r="D2" s="16"/>
      <c r="E2" s="16"/>
      <c r="F2" s="16"/>
      <c r="G2" s="15"/>
      <c r="H2" s="15"/>
      <c r="I2" s="15"/>
      <c r="J2" s="15"/>
      <c r="K2" s="15"/>
      <c r="L2" s="15"/>
      <c r="M2" s="15"/>
      <c r="N2" s="15"/>
    </row>
    <row r="3" spans="1:14" x14ac:dyDescent="0.4">
      <c r="A3" s="15"/>
      <c r="B3" s="15"/>
      <c r="C3" s="16"/>
      <c r="D3" s="16"/>
      <c r="E3" s="16"/>
      <c r="F3" s="16"/>
      <c r="G3" s="15"/>
      <c r="H3" s="15"/>
      <c r="I3" s="15"/>
      <c r="J3" s="15"/>
      <c r="K3" s="15"/>
      <c r="L3" s="15"/>
      <c r="M3" s="15"/>
      <c r="N3" s="15"/>
    </row>
    <row r="4" spans="1:14" x14ac:dyDescent="0.4">
      <c r="A4" s="15"/>
      <c r="B4" s="15"/>
      <c r="C4" s="16"/>
      <c r="D4" s="16"/>
      <c r="E4" s="16"/>
      <c r="F4" s="16"/>
      <c r="G4" s="15"/>
      <c r="H4" s="15"/>
      <c r="I4" s="15"/>
      <c r="J4" s="15"/>
      <c r="K4" s="15"/>
      <c r="L4" s="15"/>
      <c r="M4" s="15"/>
      <c r="N4" s="15"/>
    </row>
    <row r="5" spans="1:14" x14ac:dyDescent="0.4">
      <c r="A5" s="15"/>
      <c r="B5" s="15"/>
      <c r="C5" s="16"/>
      <c r="D5" s="16"/>
      <c r="E5" s="16"/>
      <c r="F5" s="16"/>
      <c r="G5" s="15"/>
      <c r="H5" s="15"/>
      <c r="I5" s="15"/>
      <c r="J5" s="15"/>
      <c r="K5" s="15"/>
      <c r="L5" s="15"/>
      <c r="M5" s="15"/>
      <c r="N5" s="15"/>
    </row>
    <row r="6" spans="1:14" x14ac:dyDescent="0.4">
      <c r="A6" s="17" t="s">
        <v>284</v>
      </c>
      <c r="B6" s="15"/>
      <c r="C6" s="16"/>
      <c r="D6" s="16"/>
      <c r="E6" s="16"/>
      <c r="F6" s="16"/>
      <c r="G6" s="15"/>
      <c r="H6" s="15"/>
      <c r="I6" s="15"/>
      <c r="J6" s="15"/>
      <c r="K6" s="15"/>
      <c r="L6" s="15"/>
      <c r="M6" s="15"/>
      <c r="N6" s="15"/>
    </row>
    <row r="7" spans="1:14" x14ac:dyDescent="0.4">
      <c r="A7" s="17" t="s">
        <v>285</v>
      </c>
      <c r="B7" s="15"/>
      <c r="C7" s="16"/>
      <c r="D7" s="16"/>
      <c r="E7" s="16"/>
      <c r="F7" s="16"/>
      <c r="G7" s="15"/>
      <c r="H7" s="15"/>
      <c r="I7" s="15"/>
      <c r="J7" s="15"/>
      <c r="K7" s="15"/>
      <c r="L7" s="15"/>
      <c r="M7" s="15"/>
      <c r="N7" s="15"/>
    </row>
    <row r="8" spans="1:14" x14ac:dyDescent="0.4">
      <c r="A8" s="17" t="s">
        <v>15</v>
      </c>
      <c r="B8" s="15" t="s">
        <v>137</v>
      </c>
      <c r="C8" s="16"/>
      <c r="D8" s="16"/>
      <c r="E8" s="16"/>
      <c r="F8" s="16"/>
      <c r="G8" s="15"/>
      <c r="H8" s="15"/>
      <c r="I8" s="15"/>
      <c r="J8" s="15"/>
      <c r="K8" s="15"/>
      <c r="L8" s="15"/>
      <c r="M8" s="15"/>
      <c r="N8" s="15"/>
    </row>
    <row r="10" spans="1:14" x14ac:dyDescent="0.4">
      <c r="B10" s="59" t="s">
        <v>35</v>
      </c>
      <c r="C10" s="63" t="s">
        <v>1</v>
      </c>
      <c r="D10" s="65" t="s">
        <v>37</v>
      </c>
      <c r="E10" s="66" t="s">
        <v>36</v>
      </c>
      <c r="F10" s="67" t="s">
        <v>38</v>
      </c>
    </row>
    <row r="11" spans="1:14" x14ac:dyDescent="0.4">
      <c r="B11" s="60" t="s">
        <v>17</v>
      </c>
      <c r="C11" s="64">
        <v>43905</v>
      </c>
      <c r="D11" s="61">
        <v>1038</v>
      </c>
      <c r="E11" s="68">
        <v>179</v>
      </c>
      <c r="F11" s="68">
        <v>98</v>
      </c>
    </row>
    <row r="12" spans="1:14" x14ac:dyDescent="0.4">
      <c r="B12" s="60" t="s">
        <v>19</v>
      </c>
      <c r="C12" s="64">
        <v>43869</v>
      </c>
      <c r="D12" s="61">
        <v>1880</v>
      </c>
      <c r="E12" s="68">
        <v>149</v>
      </c>
      <c r="F12" s="68">
        <v>95</v>
      </c>
    </row>
    <row r="13" spans="1:14" x14ac:dyDescent="0.4">
      <c r="B13" s="60" t="s">
        <v>21</v>
      </c>
      <c r="C13" s="64">
        <v>43855</v>
      </c>
      <c r="D13" s="62">
        <v>821</v>
      </c>
      <c r="E13" s="68">
        <v>385</v>
      </c>
      <c r="F13" s="68">
        <v>146</v>
      </c>
    </row>
    <row r="14" spans="1:14" x14ac:dyDescent="0.4">
      <c r="B14" s="60" t="s">
        <v>23</v>
      </c>
      <c r="C14" s="64">
        <v>43859</v>
      </c>
      <c r="D14" s="61">
        <v>1822</v>
      </c>
      <c r="E14" s="68">
        <v>328</v>
      </c>
      <c r="F14" s="68">
        <v>124</v>
      </c>
    </row>
    <row r="15" spans="1:14" x14ac:dyDescent="0.4">
      <c r="B15" s="60" t="s">
        <v>25</v>
      </c>
      <c r="C15" s="64">
        <v>43871</v>
      </c>
      <c r="D15" s="61">
        <v>1073</v>
      </c>
      <c r="E15" s="68">
        <v>128</v>
      </c>
      <c r="F15" s="68">
        <v>32</v>
      </c>
    </row>
    <row r="16" spans="1:14" x14ac:dyDescent="0.4">
      <c r="B16" s="60" t="s">
        <v>27</v>
      </c>
      <c r="C16" s="64">
        <v>43875</v>
      </c>
      <c r="D16" s="61">
        <v>1881</v>
      </c>
      <c r="E16" s="68">
        <v>376</v>
      </c>
      <c r="F16" s="68">
        <v>58</v>
      </c>
    </row>
    <row r="17" spans="2:6" x14ac:dyDescent="0.4">
      <c r="B17" s="60" t="s">
        <v>29</v>
      </c>
      <c r="C17" s="64">
        <v>43915</v>
      </c>
      <c r="D17" s="62">
        <v>1222</v>
      </c>
      <c r="E17" s="68">
        <v>37</v>
      </c>
      <c r="F17" s="68">
        <v>5</v>
      </c>
    </row>
    <row r="18" spans="2:6" x14ac:dyDescent="0.4">
      <c r="B18" s="60" t="s">
        <v>31</v>
      </c>
      <c r="C18" s="64">
        <v>43895</v>
      </c>
      <c r="D18" s="61">
        <v>945</v>
      </c>
      <c r="E18" s="68">
        <v>265</v>
      </c>
      <c r="F18" s="68">
        <v>47</v>
      </c>
    </row>
    <row r="19" spans="2:6" x14ac:dyDescent="0.4">
      <c r="B19" s="60" t="s">
        <v>33</v>
      </c>
      <c r="C19" s="64">
        <v>43867</v>
      </c>
      <c r="D19" s="61">
        <v>910</v>
      </c>
      <c r="E19" s="68">
        <v>93</v>
      </c>
      <c r="F19" s="68">
        <v>45</v>
      </c>
    </row>
    <row r="20" spans="2:6" x14ac:dyDescent="0.4">
      <c r="B20" s="60" t="s">
        <v>16</v>
      </c>
      <c r="C20" s="64">
        <v>43921</v>
      </c>
      <c r="D20" s="61">
        <v>1233</v>
      </c>
      <c r="E20" s="68">
        <v>415</v>
      </c>
      <c r="F20" s="68">
        <v>59</v>
      </c>
    </row>
    <row r="21" spans="2:6" x14ac:dyDescent="0.4">
      <c r="B21" s="60" t="s">
        <v>18</v>
      </c>
      <c r="C21" s="64">
        <v>43853</v>
      </c>
      <c r="D21" s="61">
        <v>1180</v>
      </c>
      <c r="E21" s="68">
        <v>205</v>
      </c>
      <c r="F21" s="68">
        <v>147</v>
      </c>
    </row>
    <row r="22" spans="2:6" x14ac:dyDescent="0.4">
      <c r="B22" s="60" t="s">
        <v>20</v>
      </c>
      <c r="C22" s="64">
        <v>43861</v>
      </c>
      <c r="D22" s="61">
        <v>1965</v>
      </c>
      <c r="E22" s="68">
        <v>145</v>
      </c>
      <c r="F22" s="68">
        <v>31</v>
      </c>
    </row>
    <row r="23" spans="2:6" x14ac:dyDescent="0.4">
      <c r="B23" s="60" t="s">
        <v>22</v>
      </c>
      <c r="C23" s="64">
        <v>43913</v>
      </c>
      <c r="D23" s="61">
        <v>955</v>
      </c>
      <c r="E23" s="68">
        <v>37</v>
      </c>
      <c r="F23" s="68">
        <v>8</v>
      </c>
    </row>
    <row r="24" spans="2:6" x14ac:dyDescent="0.4">
      <c r="B24" s="60" t="s">
        <v>24</v>
      </c>
      <c r="C24" s="64">
        <v>43899</v>
      </c>
      <c r="D24" s="61">
        <v>781</v>
      </c>
      <c r="E24" s="68">
        <v>85</v>
      </c>
      <c r="F24" s="68">
        <v>33</v>
      </c>
    </row>
    <row r="25" spans="2:6" x14ac:dyDescent="0.4">
      <c r="B25" s="60" t="s">
        <v>26</v>
      </c>
      <c r="C25" s="64">
        <v>43863</v>
      </c>
      <c r="D25" s="61">
        <v>1964</v>
      </c>
      <c r="E25" s="68">
        <v>111</v>
      </c>
      <c r="F25" s="68">
        <v>73</v>
      </c>
    </row>
    <row r="26" spans="2:6" x14ac:dyDescent="0.4">
      <c r="B26" s="60" t="s">
        <v>28</v>
      </c>
      <c r="C26" s="64">
        <v>43911</v>
      </c>
      <c r="D26" s="62">
        <v>1190</v>
      </c>
      <c r="E26" s="68">
        <v>275</v>
      </c>
      <c r="F26" s="68">
        <v>37</v>
      </c>
    </row>
    <row r="27" spans="2:6" x14ac:dyDescent="0.4">
      <c r="B27" s="60" t="s">
        <v>30</v>
      </c>
      <c r="C27" s="64">
        <v>43897</v>
      </c>
      <c r="D27" s="61">
        <v>904</v>
      </c>
      <c r="E27" s="68">
        <v>171</v>
      </c>
      <c r="F27" s="68">
        <v>145</v>
      </c>
    </row>
    <row r="28" spans="2:6" x14ac:dyDescent="0.4">
      <c r="B28" s="60" t="s">
        <v>32</v>
      </c>
      <c r="C28" s="64">
        <v>43901</v>
      </c>
      <c r="D28" s="61">
        <v>936</v>
      </c>
      <c r="E28" s="68">
        <v>279</v>
      </c>
      <c r="F28" s="68">
        <v>109</v>
      </c>
    </row>
    <row r="29" spans="2:6" x14ac:dyDescent="0.4">
      <c r="B29" s="184" t="s">
        <v>34</v>
      </c>
      <c r="C29" s="185">
        <v>43879</v>
      </c>
      <c r="D29" s="186">
        <v>926</v>
      </c>
      <c r="E29" s="187">
        <v>354</v>
      </c>
      <c r="F29" s="187">
        <v>19</v>
      </c>
    </row>
  </sheetData>
  <pageMargins left="0.31496062992125984" right="0.19685039370078741" top="0.31496062992125984" bottom="0.31496062992125984" header="0.19685039370078741" footer="0.19685039370078741"/>
  <pageSetup paperSize="9" scale="75" orientation="landscape" horizontalDpi="1200" verticalDpi="12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D1CB-DA4B-4602-96F8-1D96735E565C}">
  <sheetPr codeName="Hoja6"/>
  <dimension ref="A1:N29"/>
  <sheetViews>
    <sheetView showGridLines="0" zoomScale="98" zoomScaleNormal="98" workbookViewId="0">
      <selection activeCell="A7" sqref="A7"/>
    </sheetView>
  </sheetViews>
  <sheetFormatPr baseColWidth="10" defaultRowHeight="16.2" x14ac:dyDescent="0.4"/>
  <cols>
    <col min="1" max="1" width="6.1796875" style="5" customWidth="1"/>
    <col min="2" max="2" width="16.90625" style="5" bestFit="1" customWidth="1"/>
    <col min="3" max="3" width="23" style="5" bestFit="1" customWidth="1"/>
    <col min="4" max="4" width="10.90625" style="5"/>
    <col min="5" max="5" width="12.453125" style="5" customWidth="1"/>
    <col min="6" max="6" width="12.26953125" style="5" customWidth="1"/>
    <col min="7" max="7" width="11.26953125" style="5" bestFit="1" customWidth="1"/>
    <col min="8" max="10" width="10.90625" style="5"/>
    <col min="11" max="13" width="8.90625" style="5" customWidth="1"/>
    <col min="14" max="14" width="11" style="5" customWidth="1"/>
    <col min="15" max="16384" width="10.90625" style="5"/>
  </cols>
  <sheetData>
    <row r="1" spans="1:14" x14ac:dyDescent="0.4">
      <c r="A1" s="15"/>
      <c r="B1" s="15"/>
      <c r="C1" s="16"/>
      <c r="D1" s="16"/>
      <c r="E1" s="16"/>
      <c r="F1" s="16"/>
      <c r="G1" s="15"/>
      <c r="H1" s="15"/>
      <c r="I1" s="15"/>
      <c r="J1" s="15"/>
      <c r="K1" s="15"/>
      <c r="L1" s="15"/>
      <c r="M1" s="15"/>
      <c r="N1" s="15"/>
    </row>
    <row r="2" spans="1:14" x14ac:dyDescent="0.4">
      <c r="A2" s="15"/>
      <c r="B2" s="15"/>
      <c r="C2" s="16"/>
      <c r="D2" s="16"/>
      <c r="E2" s="16"/>
      <c r="F2" s="16"/>
      <c r="G2" s="15"/>
      <c r="H2" s="15"/>
      <c r="I2" s="15"/>
      <c r="J2" s="15"/>
      <c r="K2" s="15"/>
      <c r="L2" s="15"/>
      <c r="M2" s="15"/>
      <c r="N2" s="15"/>
    </row>
    <row r="3" spans="1:14" x14ac:dyDescent="0.4">
      <c r="A3" s="15"/>
      <c r="B3" s="15"/>
      <c r="C3" s="16"/>
      <c r="D3" s="16"/>
      <c r="E3" s="16"/>
      <c r="F3" s="16"/>
      <c r="G3" s="15"/>
      <c r="H3" s="15"/>
      <c r="I3" s="15"/>
      <c r="J3" s="15"/>
      <c r="K3" s="15"/>
      <c r="L3" s="15"/>
      <c r="M3" s="15"/>
      <c r="N3" s="15"/>
    </row>
    <row r="4" spans="1:14" x14ac:dyDescent="0.4">
      <c r="A4" s="15"/>
      <c r="B4" s="15"/>
      <c r="C4" s="16"/>
      <c r="D4" s="16"/>
      <c r="E4" s="16"/>
      <c r="F4" s="16"/>
      <c r="G4" s="15"/>
      <c r="H4" s="15"/>
      <c r="I4" s="15"/>
      <c r="J4" s="15"/>
      <c r="K4" s="15"/>
      <c r="L4" s="15"/>
      <c r="M4" s="15"/>
      <c r="N4" s="15"/>
    </row>
    <row r="5" spans="1:14" x14ac:dyDescent="0.4">
      <c r="A5" s="15"/>
      <c r="B5" s="15"/>
      <c r="C5" s="16"/>
      <c r="D5" s="16"/>
      <c r="E5" s="16"/>
      <c r="F5" s="16"/>
      <c r="G5" s="15"/>
      <c r="H5" s="15"/>
      <c r="I5" s="15"/>
      <c r="J5" s="15"/>
      <c r="K5" s="15"/>
      <c r="L5" s="15"/>
      <c r="M5" s="15"/>
      <c r="N5" s="15"/>
    </row>
    <row r="6" spans="1:14" x14ac:dyDescent="0.4">
      <c r="A6" s="17" t="s">
        <v>124</v>
      </c>
      <c r="B6" s="15"/>
      <c r="C6" s="16"/>
      <c r="D6" s="16"/>
      <c r="E6" s="16"/>
      <c r="F6" s="16"/>
      <c r="G6" s="15"/>
      <c r="H6" s="15"/>
      <c r="I6" s="15"/>
      <c r="J6" s="15"/>
      <c r="K6" s="15"/>
      <c r="L6" s="15"/>
      <c r="M6" s="15"/>
      <c r="N6" s="15"/>
    </row>
    <row r="7" spans="1:14" x14ac:dyDescent="0.4">
      <c r="A7" s="17" t="s">
        <v>55</v>
      </c>
      <c r="B7" s="15"/>
      <c r="C7" s="16"/>
      <c r="D7" s="16"/>
      <c r="E7" s="16"/>
      <c r="F7" s="16"/>
      <c r="G7" s="15"/>
      <c r="H7" s="15"/>
      <c r="I7" s="15"/>
      <c r="J7" s="15"/>
      <c r="K7" s="15"/>
      <c r="L7" s="15"/>
      <c r="M7" s="15"/>
      <c r="N7" s="15"/>
    </row>
    <row r="8" spans="1:14" x14ac:dyDescent="0.4">
      <c r="A8" s="17" t="s">
        <v>15</v>
      </c>
      <c r="B8" s="15" t="s">
        <v>137</v>
      </c>
      <c r="C8" s="16"/>
      <c r="D8" s="16"/>
      <c r="E8" s="16"/>
      <c r="F8" s="16"/>
      <c r="G8" s="15"/>
      <c r="H8" s="15"/>
      <c r="I8" s="15"/>
      <c r="J8" s="15"/>
      <c r="K8" s="15"/>
      <c r="L8" s="15"/>
      <c r="M8" s="15"/>
      <c r="N8" s="15"/>
    </row>
    <row r="9" spans="1:14" ht="16.8" thickBot="1" x14ac:dyDescent="0.45"/>
    <row r="10" spans="1:14" ht="16.8" thickBot="1" x14ac:dyDescent="0.45">
      <c r="B10" s="77" t="s">
        <v>116</v>
      </c>
      <c r="C10" s="78" t="s">
        <v>117</v>
      </c>
      <c r="D10" s="78" t="s">
        <v>118</v>
      </c>
      <c r="E10" s="78" t="s">
        <v>119</v>
      </c>
      <c r="F10" s="78" t="s">
        <v>120</v>
      </c>
      <c r="G10" s="79" t="s">
        <v>121</v>
      </c>
    </row>
    <row r="11" spans="1:14" x14ac:dyDescent="0.4">
      <c r="B11" s="125" t="s">
        <v>56</v>
      </c>
      <c r="C11" s="126" t="s">
        <v>57</v>
      </c>
      <c r="D11" s="126" t="s">
        <v>58</v>
      </c>
      <c r="E11" s="127">
        <v>5021</v>
      </c>
      <c r="F11" s="126" t="s">
        <v>59</v>
      </c>
      <c r="G11" s="128" t="s">
        <v>60</v>
      </c>
    </row>
    <row r="12" spans="1:14" x14ac:dyDescent="0.4">
      <c r="B12" s="129" t="s">
        <v>61</v>
      </c>
      <c r="C12" s="130" t="s">
        <v>62</v>
      </c>
      <c r="D12" s="130" t="s">
        <v>58</v>
      </c>
      <c r="E12" s="131">
        <v>5023</v>
      </c>
      <c r="F12" s="130" t="s">
        <v>59</v>
      </c>
      <c r="G12" s="132" t="s">
        <v>63</v>
      </c>
      <c r="I12" s="30"/>
    </row>
    <row r="13" spans="1:14" x14ac:dyDescent="0.4">
      <c r="B13" s="129" t="s">
        <v>64</v>
      </c>
      <c r="C13" s="130" t="s">
        <v>65</v>
      </c>
      <c r="D13" s="130" t="s">
        <v>66</v>
      </c>
      <c r="E13" s="131" t="s">
        <v>67</v>
      </c>
      <c r="F13" s="130" t="s">
        <v>122</v>
      </c>
      <c r="G13" s="132" t="s">
        <v>68</v>
      </c>
    </row>
    <row r="14" spans="1:14" x14ac:dyDescent="0.4">
      <c r="B14" s="129" t="s">
        <v>69</v>
      </c>
      <c r="C14" s="130" t="s">
        <v>70</v>
      </c>
      <c r="D14" s="130" t="s">
        <v>71</v>
      </c>
      <c r="E14" s="131">
        <v>67000</v>
      </c>
      <c r="F14" s="130" t="s">
        <v>6</v>
      </c>
      <c r="G14" s="132" t="s">
        <v>72</v>
      </c>
    </row>
    <row r="15" spans="1:14" x14ac:dyDescent="0.4">
      <c r="B15" s="129" t="s">
        <v>73</v>
      </c>
      <c r="C15" s="130" t="s">
        <v>74</v>
      </c>
      <c r="D15" s="130" t="s">
        <v>75</v>
      </c>
      <c r="E15" s="131" t="s">
        <v>76</v>
      </c>
      <c r="F15" s="130" t="s">
        <v>123</v>
      </c>
      <c r="G15" s="132" t="s">
        <v>77</v>
      </c>
    </row>
    <row r="16" spans="1:14" x14ac:dyDescent="0.4">
      <c r="B16" s="129" t="s">
        <v>78</v>
      </c>
      <c r="C16" s="130" t="s">
        <v>79</v>
      </c>
      <c r="D16" s="130" t="s">
        <v>80</v>
      </c>
      <c r="E16" s="131">
        <v>5020</v>
      </c>
      <c r="F16" s="130" t="s">
        <v>81</v>
      </c>
      <c r="G16" s="132" t="s">
        <v>82</v>
      </c>
    </row>
    <row r="17" spans="2:7" x14ac:dyDescent="0.4">
      <c r="B17" s="129" t="s">
        <v>83</v>
      </c>
      <c r="C17" s="130" t="s">
        <v>84</v>
      </c>
      <c r="D17" s="130" t="s">
        <v>58</v>
      </c>
      <c r="E17" s="131">
        <v>5033</v>
      </c>
      <c r="F17" s="130" t="s">
        <v>59</v>
      </c>
      <c r="G17" s="132" t="s">
        <v>85</v>
      </c>
    </row>
    <row r="18" spans="2:7" x14ac:dyDescent="0.4">
      <c r="B18" s="129" t="s">
        <v>86</v>
      </c>
      <c r="C18" s="130" t="s">
        <v>87</v>
      </c>
      <c r="D18" s="130" t="s">
        <v>88</v>
      </c>
      <c r="E18" s="131">
        <v>68306</v>
      </c>
      <c r="F18" s="130" t="s">
        <v>4</v>
      </c>
      <c r="G18" s="132" t="s">
        <v>89</v>
      </c>
    </row>
    <row r="19" spans="2:7" x14ac:dyDescent="0.4">
      <c r="B19" s="129" t="s">
        <v>90</v>
      </c>
      <c r="C19" s="130" t="s">
        <v>91</v>
      </c>
      <c r="D19" s="130" t="s">
        <v>92</v>
      </c>
      <c r="E19" s="131">
        <v>50739</v>
      </c>
      <c r="F19" s="130" t="s">
        <v>4</v>
      </c>
      <c r="G19" s="132" t="s">
        <v>93</v>
      </c>
    </row>
    <row r="20" spans="2:7" x14ac:dyDescent="0.4">
      <c r="B20" s="129" t="s">
        <v>90</v>
      </c>
      <c r="C20" s="130" t="s">
        <v>91</v>
      </c>
      <c r="D20" s="130" t="s">
        <v>92</v>
      </c>
      <c r="E20" s="131">
        <v>50739</v>
      </c>
      <c r="F20" s="130" t="s">
        <v>4</v>
      </c>
      <c r="G20" s="132" t="s">
        <v>93</v>
      </c>
    </row>
    <row r="21" spans="2:7" x14ac:dyDescent="0.4">
      <c r="B21" s="133" t="s">
        <v>94</v>
      </c>
      <c r="C21" s="134" t="s">
        <v>95</v>
      </c>
      <c r="D21" s="135" t="s">
        <v>96</v>
      </c>
      <c r="E21" s="131">
        <v>1307</v>
      </c>
      <c r="F21" s="130" t="s">
        <v>4</v>
      </c>
      <c r="G21" s="136" t="s">
        <v>97</v>
      </c>
    </row>
    <row r="22" spans="2:7" x14ac:dyDescent="0.4">
      <c r="B22" s="133" t="s">
        <v>98</v>
      </c>
      <c r="C22" s="137" t="s">
        <v>99</v>
      </c>
      <c r="D22" s="137" t="s">
        <v>100</v>
      </c>
      <c r="E22" s="138">
        <v>1756</v>
      </c>
      <c r="F22" s="137" t="s">
        <v>101</v>
      </c>
      <c r="G22" s="136" t="s">
        <v>102</v>
      </c>
    </row>
    <row r="23" spans="2:7" x14ac:dyDescent="0.4">
      <c r="B23" s="133" t="s">
        <v>103</v>
      </c>
      <c r="C23" s="137" t="s">
        <v>104</v>
      </c>
      <c r="D23" s="137" t="s">
        <v>105</v>
      </c>
      <c r="E23" s="138">
        <v>12209</v>
      </c>
      <c r="F23" s="130" t="s">
        <v>4</v>
      </c>
      <c r="G23" s="136" t="s">
        <v>106</v>
      </c>
    </row>
    <row r="24" spans="2:7" x14ac:dyDescent="0.4">
      <c r="B24" s="133" t="s">
        <v>107</v>
      </c>
      <c r="C24" s="137" t="s">
        <v>108</v>
      </c>
      <c r="D24" s="137" t="s">
        <v>109</v>
      </c>
      <c r="E24" s="138">
        <v>75012</v>
      </c>
      <c r="F24" s="130" t="s">
        <v>6</v>
      </c>
      <c r="G24" s="136" t="s">
        <v>110</v>
      </c>
    </row>
    <row r="25" spans="2:7" x14ac:dyDescent="0.4">
      <c r="B25" s="133" t="s">
        <v>86</v>
      </c>
      <c r="C25" s="137" t="s">
        <v>87</v>
      </c>
      <c r="D25" s="137" t="s">
        <v>88</v>
      </c>
      <c r="E25" s="138">
        <v>68306</v>
      </c>
      <c r="F25" s="130" t="s">
        <v>4</v>
      </c>
      <c r="G25" s="136" t="s">
        <v>89</v>
      </c>
    </row>
    <row r="26" spans="2:7" x14ac:dyDescent="0.4">
      <c r="B26" s="133" t="s">
        <v>111</v>
      </c>
      <c r="C26" s="137" t="s">
        <v>112</v>
      </c>
      <c r="D26" s="137" t="s">
        <v>113</v>
      </c>
      <c r="E26" s="138">
        <v>1010</v>
      </c>
      <c r="F26" s="137" t="s">
        <v>114</v>
      </c>
      <c r="G26" s="136" t="s">
        <v>115</v>
      </c>
    </row>
    <row r="27" spans="2:7" x14ac:dyDescent="0.4">
      <c r="B27" s="133" t="s">
        <v>73</v>
      </c>
      <c r="C27" s="137" t="s">
        <v>74</v>
      </c>
      <c r="D27" s="137" t="s">
        <v>75</v>
      </c>
      <c r="E27" s="138" t="s">
        <v>76</v>
      </c>
      <c r="F27" s="130" t="s">
        <v>123</v>
      </c>
      <c r="G27" s="136" t="s">
        <v>77</v>
      </c>
    </row>
    <row r="28" spans="2:7" x14ac:dyDescent="0.4">
      <c r="B28" s="133" t="s">
        <v>103</v>
      </c>
      <c r="C28" s="137" t="s">
        <v>104</v>
      </c>
      <c r="D28" s="137" t="s">
        <v>105</v>
      </c>
      <c r="E28" s="138">
        <v>12209</v>
      </c>
      <c r="F28" s="130" t="s">
        <v>4</v>
      </c>
      <c r="G28" s="136" t="s">
        <v>106</v>
      </c>
    </row>
    <row r="29" spans="2:7" ht="16.8" thickBot="1" x14ac:dyDescent="0.45">
      <c r="B29" s="139" t="s">
        <v>73</v>
      </c>
      <c r="C29" s="140" t="s">
        <v>74</v>
      </c>
      <c r="D29" s="140" t="s">
        <v>75</v>
      </c>
      <c r="E29" s="141" t="s">
        <v>76</v>
      </c>
      <c r="F29" s="142" t="s">
        <v>123</v>
      </c>
      <c r="G29" s="143" t="s">
        <v>77</v>
      </c>
    </row>
  </sheetData>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B21BB-4D98-42DD-8B9B-563424BE5359}">
  <sheetPr codeName="Hoja7"/>
  <dimension ref="A1:T29"/>
  <sheetViews>
    <sheetView showGridLines="0" zoomScale="98" zoomScaleNormal="98" workbookViewId="0">
      <selection activeCell="A6" sqref="A6"/>
    </sheetView>
  </sheetViews>
  <sheetFormatPr baseColWidth="10" defaultRowHeight="16.2" x14ac:dyDescent="0.4"/>
  <cols>
    <col min="1" max="1" width="6.1796875" style="5" customWidth="1"/>
    <col min="2" max="2" width="11.90625" style="5" customWidth="1"/>
    <col min="3" max="4" width="6.6328125" style="5" customWidth="1"/>
    <col min="5" max="5" width="6.36328125" style="5" customWidth="1"/>
    <col min="6" max="6" width="6.90625" style="5" customWidth="1"/>
    <col min="7" max="7" width="6.6328125" style="5" customWidth="1"/>
    <col min="8" max="8" width="6.36328125" style="5" customWidth="1"/>
    <col min="9" max="9" width="6.90625" style="5" customWidth="1"/>
    <col min="10" max="10" width="6.6328125" style="5" customWidth="1"/>
    <col min="11" max="11" width="6.36328125" style="5" customWidth="1"/>
    <col min="12" max="12" width="6.90625" style="5" customWidth="1"/>
    <col min="13" max="13" width="6.6328125" style="5" customWidth="1"/>
    <col min="14" max="14" width="6.36328125" style="5" customWidth="1"/>
    <col min="15" max="15" width="6.90625" style="5" customWidth="1"/>
    <col min="16" max="16384" width="10.90625" style="5"/>
  </cols>
  <sheetData>
    <row r="1" spans="1:20" x14ac:dyDescent="0.4">
      <c r="A1" s="15"/>
      <c r="B1" s="15"/>
      <c r="C1" s="16"/>
      <c r="D1" s="16"/>
      <c r="E1" s="16"/>
      <c r="F1" s="16"/>
      <c r="G1" s="15"/>
      <c r="H1" s="15"/>
      <c r="I1" s="15"/>
      <c r="J1" s="15"/>
      <c r="K1" s="15"/>
      <c r="L1" s="15"/>
      <c r="M1" s="15"/>
      <c r="N1" s="15"/>
      <c r="O1" s="15"/>
      <c r="P1" s="15"/>
      <c r="Q1" s="15"/>
      <c r="R1" s="15"/>
      <c r="S1" s="15"/>
      <c r="T1" s="15"/>
    </row>
    <row r="2" spans="1:20" x14ac:dyDescent="0.4">
      <c r="A2" s="15"/>
      <c r="B2" s="15"/>
      <c r="C2" s="16"/>
      <c r="D2" s="16"/>
      <c r="E2" s="16"/>
      <c r="F2" s="16"/>
      <c r="G2" s="15"/>
      <c r="H2" s="15"/>
      <c r="I2" s="15"/>
      <c r="J2" s="15"/>
      <c r="K2" s="15"/>
      <c r="L2" s="15"/>
      <c r="M2" s="15"/>
      <c r="N2" s="15"/>
      <c r="O2" s="15"/>
      <c r="P2" s="15"/>
      <c r="Q2" s="15"/>
      <c r="R2" s="15"/>
      <c r="S2" s="15"/>
      <c r="T2" s="15"/>
    </row>
    <row r="3" spans="1:20" x14ac:dyDescent="0.4">
      <c r="A3" s="15"/>
      <c r="B3" s="15"/>
      <c r="C3" s="16"/>
      <c r="D3" s="16"/>
      <c r="E3" s="16"/>
      <c r="F3" s="16"/>
      <c r="G3" s="15"/>
      <c r="H3" s="15"/>
      <c r="I3" s="15"/>
      <c r="J3" s="15"/>
      <c r="K3" s="15"/>
      <c r="L3" s="15"/>
      <c r="M3" s="15"/>
      <c r="N3" s="15"/>
      <c r="O3" s="15"/>
      <c r="P3" s="15"/>
      <c r="Q3" s="15"/>
      <c r="R3" s="15"/>
      <c r="S3" s="15"/>
      <c r="T3" s="15"/>
    </row>
    <row r="4" spans="1:20" x14ac:dyDescent="0.4">
      <c r="A4" s="15"/>
      <c r="B4" s="15"/>
      <c r="C4" s="16"/>
      <c r="D4" s="16"/>
      <c r="E4" s="16"/>
      <c r="F4" s="16"/>
      <c r="G4" s="15"/>
      <c r="H4" s="15"/>
      <c r="I4" s="15"/>
      <c r="J4" s="15"/>
      <c r="K4" s="15"/>
      <c r="L4" s="15"/>
      <c r="M4" s="15"/>
      <c r="N4" s="15"/>
      <c r="O4" s="15"/>
      <c r="P4" s="15"/>
      <c r="Q4" s="15"/>
      <c r="R4" s="15"/>
      <c r="S4" s="15"/>
      <c r="T4" s="15"/>
    </row>
    <row r="5" spans="1:20" x14ac:dyDescent="0.4">
      <c r="A5" s="15"/>
      <c r="B5" s="15"/>
      <c r="C5" s="16"/>
      <c r="D5" s="16"/>
      <c r="E5" s="16"/>
      <c r="F5" s="16"/>
      <c r="G5" s="15"/>
      <c r="H5" s="15"/>
      <c r="I5" s="15"/>
      <c r="J5" s="15"/>
      <c r="K5" s="15"/>
      <c r="L5" s="15"/>
      <c r="M5" s="15"/>
      <c r="N5" s="15"/>
      <c r="O5" s="15"/>
      <c r="P5" s="15"/>
      <c r="Q5" s="15"/>
      <c r="R5" s="15"/>
      <c r="S5" s="15"/>
      <c r="T5" s="15"/>
    </row>
    <row r="6" spans="1:20" x14ac:dyDescent="0.4">
      <c r="A6" s="17" t="s">
        <v>140</v>
      </c>
      <c r="B6" s="15" t="s">
        <v>137</v>
      </c>
      <c r="C6" s="16"/>
      <c r="D6" s="16"/>
      <c r="E6" s="16"/>
      <c r="F6" s="16"/>
      <c r="G6" s="15"/>
      <c r="H6" s="15"/>
      <c r="I6" s="15"/>
      <c r="J6" s="15"/>
      <c r="K6" s="15"/>
      <c r="L6" s="15"/>
      <c r="M6" s="15"/>
      <c r="N6" s="15"/>
      <c r="O6" s="15"/>
      <c r="P6" s="15"/>
      <c r="Q6" s="15"/>
      <c r="R6" s="15"/>
      <c r="S6" s="15"/>
      <c r="T6" s="15"/>
    </row>
    <row r="7" spans="1:20" ht="17.399999999999999" customHeight="1" x14ac:dyDescent="0.4">
      <c r="A7" s="183" t="s">
        <v>138</v>
      </c>
      <c r="B7" s="15" t="s">
        <v>137</v>
      </c>
      <c r="C7" s="16"/>
      <c r="D7" s="16"/>
      <c r="E7" s="16"/>
      <c r="F7" s="16"/>
      <c r="G7" s="15"/>
      <c r="H7" s="15"/>
      <c r="I7" s="15"/>
      <c r="J7" s="15"/>
      <c r="K7" s="15"/>
      <c r="L7" s="15"/>
      <c r="M7" s="15"/>
      <c r="N7" s="15"/>
      <c r="O7" s="15"/>
      <c r="P7" s="15"/>
      <c r="Q7" s="15"/>
      <c r="R7" s="15"/>
      <c r="S7" s="15"/>
      <c r="T7" s="15"/>
    </row>
    <row r="8" spans="1:20" x14ac:dyDescent="0.4">
      <c r="A8" s="40" t="s">
        <v>15</v>
      </c>
      <c r="B8" s="15" t="s">
        <v>137</v>
      </c>
      <c r="C8" s="16"/>
      <c r="D8" s="16"/>
      <c r="E8" s="16"/>
      <c r="F8" s="16"/>
      <c r="G8" s="15"/>
      <c r="H8" s="15"/>
      <c r="I8" s="15"/>
      <c r="J8" s="15"/>
      <c r="K8" s="15"/>
      <c r="L8" s="15"/>
      <c r="M8" s="15"/>
      <c r="N8" s="15"/>
      <c r="O8" s="15"/>
      <c r="P8" s="15"/>
      <c r="Q8" s="15"/>
      <c r="R8" s="15"/>
      <c r="S8" s="15"/>
      <c r="T8" s="15"/>
    </row>
    <row r="10" spans="1:20" ht="16.8" thickBot="1" x14ac:dyDescent="0.45">
      <c r="B10"/>
      <c r="C10"/>
      <c r="D10"/>
      <c r="E10"/>
      <c r="F10"/>
      <c r="G10"/>
    </row>
    <row r="11" spans="1:20" ht="16.8" customHeight="1" thickBot="1" x14ac:dyDescent="0.45">
      <c r="B11" s="4"/>
      <c r="C11" s="39">
        <v>2019</v>
      </c>
      <c r="D11" s="36" t="s">
        <v>134</v>
      </c>
      <c r="E11" s="37"/>
      <c r="F11" s="37"/>
      <c r="G11" s="37"/>
      <c r="H11" s="37"/>
      <c r="I11" s="37"/>
      <c r="J11" s="37"/>
      <c r="K11" s="37"/>
      <c r="L11" s="37"/>
      <c r="M11" s="37"/>
      <c r="N11" s="37"/>
      <c r="O11" s="38"/>
    </row>
    <row r="12" spans="1:20" ht="16.8" thickBot="1" x14ac:dyDescent="0.45">
      <c r="B12" s="35" t="s">
        <v>125</v>
      </c>
      <c r="C12" s="39" t="s">
        <v>130</v>
      </c>
      <c r="D12" s="39" t="s">
        <v>131</v>
      </c>
      <c r="E12" s="80" t="s">
        <v>139</v>
      </c>
      <c r="F12" s="80" t="s">
        <v>136</v>
      </c>
      <c r="G12" s="39" t="s">
        <v>132</v>
      </c>
      <c r="H12" s="80" t="s">
        <v>139</v>
      </c>
      <c r="I12" s="80" t="s">
        <v>136</v>
      </c>
      <c r="J12" s="39" t="s">
        <v>133</v>
      </c>
      <c r="K12" s="80" t="s">
        <v>139</v>
      </c>
      <c r="L12" s="80" t="s">
        <v>136</v>
      </c>
      <c r="M12" s="39" t="s">
        <v>130</v>
      </c>
      <c r="N12" s="80" t="s">
        <v>139</v>
      </c>
      <c r="O12" s="80" t="s">
        <v>136</v>
      </c>
    </row>
    <row r="13" spans="1:20" ht="16.8" thickBot="1" x14ac:dyDescent="0.45">
      <c r="B13" s="81" t="s">
        <v>126</v>
      </c>
      <c r="C13" s="82">
        <v>32</v>
      </c>
      <c r="D13" s="82">
        <v>33</v>
      </c>
      <c r="E13" s="83">
        <f>+D13</f>
        <v>33</v>
      </c>
      <c r="F13" s="83">
        <f>+D13-C13</f>
        <v>1</v>
      </c>
      <c r="G13" s="82">
        <v>81</v>
      </c>
      <c r="H13" s="83">
        <f>+G13</f>
        <v>81</v>
      </c>
      <c r="I13" s="84">
        <f>+G13-D13</f>
        <v>48</v>
      </c>
      <c r="J13" s="82">
        <v>72</v>
      </c>
      <c r="K13" s="83">
        <f>+J13</f>
        <v>72</v>
      </c>
      <c r="L13" s="84">
        <f>+J13-G13</f>
        <v>-9</v>
      </c>
      <c r="M13" s="82">
        <v>56</v>
      </c>
      <c r="N13" s="83">
        <f>+M13</f>
        <v>56</v>
      </c>
      <c r="O13" s="84">
        <f>+M13-J13</f>
        <v>-16</v>
      </c>
    </row>
    <row r="14" spans="1:20" ht="16.8" thickBot="1" x14ac:dyDescent="0.45">
      <c r="B14" s="81" t="s">
        <v>127</v>
      </c>
      <c r="C14" s="82">
        <v>26</v>
      </c>
      <c r="D14" s="82">
        <v>29</v>
      </c>
      <c r="E14" s="83">
        <f t="shared" ref="E14:E17" si="0">+D14</f>
        <v>29</v>
      </c>
      <c r="F14" s="83">
        <f t="shared" ref="F14:F17" si="1">+D14-C14</f>
        <v>3</v>
      </c>
      <c r="G14" s="82">
        <v>30</v>
      </c>
      <c r="H14" s="83">
        <f t="shared" ref="H14:H17" si="2">+G14</f>
        <v>30</v>
      </c>
      <c r="I14" s="84">
        <f t="shared" ref="I14:I17" si="3">+G14-D14</f>
        <v>1</v>
      </c>
      <c r="J14" s="82">
        <v>42</v>
      </c>
      <c r="K14" s="83">
        <f t="shared" ref="K14:K17" si="4">+J14</f>
        <v>42</v>
      </c>
      <c r="L14" s="84">
        <f t="shared" ref="L14:L17" si="5">+J14-G14</f>
        <v>12</v>
      </c>
      <c r="M14" s="82">
        <v>69</v>
      </c>
      <c r="N14" s="83">
        <f t="shared" ref="N14:N17" si="6">+M14</f>
        <v>69</v>
      </c>
      <c r="O14" s="84">
        <f t="shared" ref="O14:O17" si="7">+M14-J14</f>
        <v>27</v>
      </c>
    </row>
    <row r="15" spans="1:20" ht="16.8" thickBot="1" x14ac:dyDescent="0.45">
      <c r="B15" s="81" t="s">
        <v>135</v>
      </c>
      <c r="C15" s="82">
        <v>49</v>
      </c>
      <c r="D15" s="82">
        <v>62</v>
      </c>
      <c r="E15" s="83">
        <f t="shared" si="0"/>
        <v>62</v>
      </c>
      <c r="F15" s="83">
        <f t="shared" si="1"/>
        <v>13</v>
      </c>
      <c r="G15" s="82">
        <v>70</v>
      </c>
      <c r="H15" s="83">
        <f t="shared" si="2"/>
        <v>70</v>
      </c>
      <c r="I15" s="84">
        <f t="shared" si="3"/>
        <v>8</v>
      </c>
      <c r="J15" s="82">
        <v>43</v>
      </c>
      <c r="K15" s="83">
        <f t="shared" si="4"/>
        <v>43</v>
      </c>
      <c r="L15" s="84">
        <f t="shared" si="5"/>
        <v>-27</v>
      </c>
      <c r="M15" s="82">
        <v>63</v>
      </c>
      <c r="N15" s="83">
        <f t="shared" si="6"/>
        <v>63</v>
      </c>
      <c r="O15" s="84">
        <f t="shared" si="7"/>
        <v>20</v>
      </c>
    </row>
    <row r="16" spans="1:20" ht="16.8" thickBot="1" x14ac:dyDescent="0.45">
      <c r="B16" s="81" t="s">
        <v>128</v>
      </c>
      <c r="C16" s="82">
        <v>22</v>
      </c>
      <c r="D16" s="82">
        <v>64</v>
      </c>
      <c r="E16" s="83">
        <f t="shared" si="0"/>
        <v>64</v>
      </c>
      <c r="F16" s="83">
        <f t="shared" si="1"/>
        <v>42</v>
      </c>
      <c r="G16" s="82">
        <v>78</v>
      </c>
      <c r="H16" s="83">
        <f t="shared" si="2"/>
        <v>78</v>
      </c>
      <c r="I16" s="84">
        <f t="shared" si="3"/>
        <v>14</v>
      </c>
      <c r="J16" s="82">
        <v>38</v>
      </c>
      <c r="K16" s="83">
        <f t="shared" si="4"/>
        <v>38</v>
      </c>
      <c r="L16" s="84">
        <f t="shared" si="5"/>
        <v>-40</v>
      </c>
      <c r="M16" s="82">
        <v>45</v>
      </c>
      <c r="N16" s="83">
        <f t="shared" si="6"/>
        <v>45</v>
      </c>
      <c r="O16" s="84">
        <f t="shared" si="7"/>
        <v>7</v>
      </c>
    </row>
    <row r="17" spans="2:15" ht="16.8" thickBot="1" x14ac:dyDescent="0.45">
      <c r="B17" s="81" t="s">
        <v>129</v>
      </c>
      <c r="C17" s="82">
        <v>11</v>
      </c>
      <c r="D17" s="82">
        <v>67</v>
      </c>
      <c r="E17" s="83">
        <f t="shared" si="0"/>
        <v>67</v>
      </c>
      <c r="F17" s="83">
        <f t="shared" si="1"/>
        <v>56</v>
      </c>
      <c r="G17" s="82">
        <v>77</v>
      </c>
      <c r="H17" s="83">
        <f t="shared" si="2"/>
        <v>77</v>
      </c>
      <c r="I17" s="84">
        <f t="shared" si="3"/>
        <v>10</v>
      </c>
      <c r="J17" s="82">
        <v>35</v>
      </c>
      <c r="K17" s="83">
        <f t="shared" si="4"/>
        <v>35</v>
      </c>
      <c r="L17" s="84">
        <f t="shared" si="5"/>
        <v>-42</v>
      </c>
      <c r="M17" s="82">
        <v>76</v>
      </c>
      <c r="N17" s="83">
        <f t="shared" si="6"/>
        <v>76</v>
      </c>
      <c r="O17" s="84">
        <f t="shared" si="7"/>
        <v>41</v>
      </c>
    </row>
    <row r="18" spans="2:15" x14ac:dyDescent="0.4">
      <c r="B18"/>
      <c r="C18"/>
      <c r="D18"/>
      <c r="E18"/>
      <c r="F18"/>
      <c r="G18"/>
    </row>
    <row r="19" spans="2:15" x14ac:dyDescent="0.4">
      <c r="B19"/>
      <c r="C19"/>
      <c r="D19"/>
      <c r="E19"/>
      <c r="F19"/>
      <c r="G19"/>
    </row>
    <row r="20" spans="2:15" x14ac:dyDescent="0.4">
      <c r="B20"/>
      <c r="C20"/>
      <c r="D20"/>
      <c r="E20"/>
      <c r="F20"/>
      <c r="G20"/>
    </row>
    <row r="21" spans="2:15" x14ac:dyDescent="0.4">
      <c r="B21"/>
      <c r="C21"/>
      <c r="D21"/>
      <c r="E21"/>
      <c r="F21"/>
      <c r="G21"/>
    </row>
    <row r="22" spans="2:15" x14ac:dyDescent="0.4">
      <c r="B22"/>
      <c r="C22"/>
      <c r="D22"/>
      <c r="E22"/>
      <c r="F22"/>
      <c r="G22"/>
    </row>
    <row r="23" spans="2:15" x14ac:dyDescent="0.4">
      <c r="B23"/>
      <c r="C23"/>
      <c r="D23"/>
      <c r="E23"/>
      <c r="F23"/>
      <c r="G23"/>
    </row>
    <row r="24" spans="2:15" x14ac:dyDescent="0.4">
      <c r="B24"/>
      <c r="C24"/>
      <c r="D24"/>
      <c r="E24"/>
      <c r="F24"/>
      <c r="G24"/>
    </row>
    <row r="25" spans="2:15" x14ac:dyDescent="0.4">
      <c r="B25"/>
      <c r="C25"/>
      <c r="D25"/>
      <c r="E25"/>
      <c r="F25"/>
      <c r="G25"/>
    </row>
    <row r="26" spans="2:15" x14ac:dyDescent="0.4">
      <c r="B26"/>
      <c r="C26"/>
      <c r="D26"/>
      <c r="E26"/>
      <c r="F26"/>
      <c r="G26"/>
    </row>
    <row r="27" spans="2:15" x14ac:dyDescent="0.4">
      <c r="B27"/>
      <c r="C27"/>
      <c r="D27"/>
      <c r="E27"/>
      <c r="F27"/>
      <c r="G27"/>
    </row>
    <row r="28" spans="2:15" x14ac:dyDescent="0.4">
      <c r="B28"/>
      <c r="C28"/>
      <c r="D28"/>
      <c r="E28"/>
      <c r="F28"/>
      <c r="G28"/>
    </row>
    <row r="29" spans="2:15" x14ac:dyDescent="0.4">
      <c r="B29"/>
      <c r="C29"/>
      <c r="D29"/>
      <c r="E29"/>
      <c r="F29"/>
      <c r="G29"/>
    </row>
  </sheetData>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9A6DD-0E7C-408C-BBF8-F257D8C3D321}">
  <sheetPr codeName="Hoja11"/>
  <dimension ref="A1:P33"/>
  <sheetViews>
    <sheetView showGridLines="0" zoomScale="99" zoomScaleNormal="99" workbookViewId="0">
      <selection activeCell="A6" sqref="A6"/>
    </sheetView>
  </sheetViews>
  <sheetFormatPr baseColWidth="10" defaultRowHeight="16.2" x14ac:dyDescent="0.4"/>
  <cols>
    <col min="1" max="1" width="6.1796875" style="8" customWidth="1"/>
    <col min="2" max="2" width="10.90625" style="8"/>
    <col min="3" max="3" width="15.6328125" style="8" customWidth="1"/>
    <col min="4" max="10" width="9.08984375" style="8" customWidth="1"/>
    <col min="11" max="16384" width="10.90625" style="8"/>
  </cols>
  <sheetData>
    <row r="1" spans="1:16" x14ac:dyDescent="0.4">
      <c r="A1" s="6"/>
      <c r="B1" s="6"/>
      <c r="C1" s="7"/>
      <c r="D1" s="7"/>
      <c r="E1" s="7"/>
      <c r="F1" s="7"/>
      <c r="G1" s="6"/>
      <c r="H1" s="6"/>
      <c r="I1" s="6"/>
      <c r="J1" s="6"/>
      <c r="K1" s="6"/>
      <c r="L1" s="6"/>
      <c r="M1" s="6"/>
      <c r="N1" s="6"/>
      <c r="O1" s="6"/>
      <c r="P1" s="6"/>
    </row>
    <row r="2" spans="1:16" x14ac:dyDescent="0.4">
      <c r="A2" s="6"/>
      <c r="B2" s="6"/>
      <c r="C2" s="7"/>
      <c r="D2" s="7"/>
      <c r="E2" s="7"/>
      <c r="F2" s="7"/>
      <c r="G2" s="6"/>
      <c r="H2" s="6"/>
      <c r="I2" s="6"/>
      <c r="J2" s="6"/>
      <c r="K2" s="6"/>
      <c r="L2" s="6"/>
      <c r="M2" s="6"/>
      <c r="N2" s="6"/>
      <c r="O2" s="6"/>
      <c r="P2" s="6"/>
    </row>
    <row r="3" spans="1:16" x14ac:dyDescent="0.4">
      <c r="A3" s="6"/>
      <c r="B3" s="6"/>
      <c r="C3" s="7"/>
      <c r="D3" s="7"/>
      <c r="E3" s="7"/>
      <c r="F3" s="7"/>
      <c r="G3" s="6"/>
      <c r="H3" s="6"/>
      <c r="I3" s="6"/>
      <c r="J3" s="6"/>
      <c r="K3" s="6"/>
      <c r="L3" s="6"/>
      <c r="M3" s="6"/>
      <c r="N3" s="6"/>
      <c r="O3" s="6"/>
      <c r="P3" s="6"/>
    </row>
    <row r="4" spans="1:16" x14ac:dyDescent="0.4">
      <c r="A4" s="6"/>
      <c r="B4" s="6"/>
      <c r="C4" s="7"/>
      <c r="D4" s="7"/>
      <c r="E4" s="7"/>
      <c r="F4" s="7"/>
      <c r="G4" s="6"/>
      <c r="H4" s="6"/>
      <c r="I4" s="6"/>
      <c r="J4" s="6"/>
      <c r="K4" s="6"/>
      <c r="L4" s="6"/>
      <c r="M4" s="6"/>
      <c r="N4" s="6"/>
      <c r="O4" s="6"/>
      <c r="P4" s="6"/>
    </row>
    <row r="5" spans="1:16" x14ac:dyDescent="0.4">
      <c r="A5" s="6"/>
      <c r="B5" s="6"/>
      <c r="C5" s="7"/>
      <c r="D5" s="7"/>
      <c r="E5" s="7"/>
      <c r="F5" s="7"/>
      <c r="G5" s="6"/>
      <c r="H5" s="6"/>
      <c r="I5" s="6"/>
      <c r="J5" s="6"/>
      <c r="K5" s="6"/>
      <c r="L5" s="6"/>
      <c r="M5" s="6"/>
      <c r="N5" s="6"/>
      <c r="O5" s="6"/>
      <c r="P5" s="6"/>
    </row>
    <row r="6" spans="1:16" x14ac:dyDescent="0.4">
      <c r="A6" s="95"/>
      <c r="B6" s="6" t="s">
        <v>137</v>
      </c>
      <c r="C6" s="7"/>
      <c r="D6" s="7"/>
      <c r="E6" s="7"/>
      <c r="F6" s="7"/>
      <c r="G6" s="6"/>
      <c r="H6" s="6"/>
      <c r="I6" s="6"/>
      <c r="J6" s="6"/>
      <c r="K6" s="6"/>
      <c r="L6" s="6"/>
      <c r="M6" s="6"/>
      <c r="N6" s="6"/>
      <c r="O6" s="6"/>
      <c r="P6" s="6"/>
    </row>
    <row r="7" spans="1:16" s="97" customFormat="1" x14ac:dyDescent="0.4">
      <c r="A7" s="95"/>
      <c r="B7" s="96" t="s">
        <v>137</v>
      </c>
      <c r="C7" s="7"/>
      <c r="D7" s="7"/>
      <c r="E7" s="7"/>
      <c r="F7" s="7"/>
      <c r="G7" s="96"/>
      <c r="H7" s="96"/>
      <c r="I7" s="96"/>
      <c r="J7" s="96"/>
      <c r="K7" s="96"/>
      <c r="L7" s="96"/>
      <c r="M7" s="96"/>
      <c r="N7" s="96"/>
      <c r="O7" s="96"/>
      <c r="P7" s="96"/>
    </row>
    <row r="8" spans="1:16" x14ac:dyDescent="0.4">
      <c r="A8" s="1" t="s">
        <v>15</v>
      </c>
      <c r="B8" s="6" t="s">
        <v>137</v>
      </c>
      <c r="C8" s="7"/>
      <c r="D8" s="7"/>
      <c r="E8" s="7"/>
      <c r="F8" s="7"/>
      <c r="G8" s="6"/>
      <c r="H8" s="6"/>
      <c r="I8" s="6"/>
      <c r="J8" s="6"/>
      <c r="K8" s="6"/>
      <c r="L8" s="6"/>
      <c r="M8" s="6"/>
      <c r="N8" s="6"/>
      <c r="O8" s="6"/>
      <c r="P8" s="6"/>
    </row>
    <row r="10" spans="1:16" ht="33" customHeight="1" x14ac:dyDescent="0.4">
      <c r="B10" s="102" t="s">
        <v>211</v>
      </c>
      <c r="C10" s="103" t="s">
        <v>212</v>
      </c>
      <c r="D10" s="104" t="s">
        <v>213</v>
      </c>
      <c r="E10" s="105" t="s">
        <v>214</v>
      </c>
      <c r="F10" s="106" t="s">
        <v>215</v>
      </c>
      <c r="G10" s="105" t="s">
        <v>216</v>
      </c>
      <c r="H10" s="105" t="s">
        <v>217</v>
      </c>
      <c r="I10" s="188" t="s">
        <v>218</v>
      </c>
      <c r="J10" s="189"/>
    </row>
    <row r="11" spans="1:16" x14ac:dyDescent="0.4">
      <c r="B11" s="99" t="s">
        <v>180</v>
      </c>
      <c r="C11" s="99" t="s">
        <v>114</v>
      </c>
      <c r="D11" s="100">
        <v>6959.8032000000003</v>
      </c>
      <c r="E11" s="101">
        <f t="shared" ref="E11:E32" si="0">D11</f>
        <v>6959.8032000000003</v>
      </c>
      <c r="F11" s="101">
        <f t="shared" ref="F11:F32" si="1">D11</f>
        <v>6959.8032000000003</v>
      </c>
      <c r="G11" s="101">
        <f t="shared" ref="G11:G32" si="2">D11</f>
        <v>6959.8032000000003</v>
      </c>
      <c r="H11" s="101">
        <f t="shared" ref="H11:H32" si="3">D11</f>
        <v>6959.8032000000003</v>
      </c>
      <c r="I11" s="98">
        <f t="shared" ref="I11:I32" si="4">D11</f>
        <v>6959.8032000000003</v>
      </c>
      <c r="J11" s="98">
        <f t="shared" ref="J11:J32" si="5">D11</f>
        <v>6959.8032000000003</v>
      </c>
    </row>
    <row r="12" spans="1:16" x14ac:dyDescent="0.4">
      <c r="B12" s="99" t="s">
        <v>181</v>
      </c>
      <c r="C12" s="99" t="s">
        <v>182</v>
      </c>
      <c r="D12" s="100">
        <v>8078.4192000000003</v>
      </c>
      <c r="E12" s="101">
        <f t="shared" si="0"/>
        <v>8078.4192000000003</v>
      </c>
      <c r="F12" s="101">
        <f t="shared" si="1"/>
        <v>8078.4192000000003</v>
      </c>
      <c r="G12" s="101">
        <f t="shared" si="2"/>
        <v>8078.4192000000003</v>
      </c>
      <c r="H12" s="101">
        <f t="shared" si="3"/>
        <v>8078.4192000000003</v>
      </c>
      <c r="I12" s="98">
        <f t="shared" si="4"/>
        <v>8078.4192000000003</v>
      </c>
      <c r="J12" s="98">
        <f t="shared" si="5"/>
        <v>8078.4192000000003</v>
      </c>
    </row>
    <row r="13" spans="1:16" x14ac:dyDescent="0.4">
      <c r="B13" s="99" t="s">
        <v>183</v>
      </c>
      <c r="C13" s="99" t="s">
        <v>219</v>
      </c>
      <c r="D13" s="100">
        <v>5121.8591999999999</v>
      </c>
      <c r="E13" s="101">
        <f t="shared" si="0"/>
        <v>5121.8591999999999</v>
      </c>
      <c r="F13" s="101">
        <f t="shared" si="1"/>
        <v>5121.8591999999999</v>
      </c>
      <c r="G13" s="101">
        <f t="shared" si="2"/>
        <v>5121.8591999999999</v>
      </c>
      <c r="H13" s="101">
        <f t="shared" si="3"/>
        <v>5121.8591999999999</v>
      </c>
      <c r="I13" s="98">
        <f t="shared" si="4"/>
        <v>5121.8591999999999</v>
      </c>
      <c r="J13" s="98">
        <f t="shared" si="5"/>
        <v>5121.8591999999999</v>
      </c>
    </row>
    <row r="14" spans="1:16" x14ac:dyDescent="0.4">
      <c r="B14" s="99" t="s">
        <v>184</v>
      </c>
      <c r="C14" s="99" t="s">
        <v>220</v>
      </c>
      <c r="D14" s="100">
        <v>5699.76</v>
      </c>
      <c r="E14" s="101">
        <f t="shared" si="0"/>
        <v>5699.76</v>
      </c>
      <c r="F14" s="101">
        <f t="shared" si="1"/>
        <v>5699.76</v>
      </c>
      <c r="G14" s="101">
        <f t="shared" si="2"/>
        <v>5699.76</v>
      </c>
      <c r="H14" s="101">
        <f t="shared" si="3"/>
        <v>5699.76</v>
      </c>
      <c r="I14" s="98">
        <f t="shared" si="4"/>
        <v>5699.76</v>
      </c>
      <c r="J14" s="98">
        <f t="shared" si="5"/>
        <v>5699.76</v>
      </c>
    </row>
    <row r="15" spans="1:16" x14ac:dyDescent="0.4">
      <c r="B15" s="99" t="s">
        <v>185</v>
      </c>
      <c r="C15" s="99" t="s">
        <v>221</v>
      </c>
      <c r="D15" s="100">
        <v>3763.9751999999999</v>
      </c>
      <c r="E15" s="101">
        <f t="shared" si="0"/>
        <v>3763.9751999999999</v>
      </c>
      <c r="F15" s="101">
        <f t="shared" si="1"/>
        <v>3763.9751999999999</v>
      </c>
      <c r="G15" s="101">
        <f t="shared" si="2"/>
        <v>3763.9751999999999</v>
      </c>
      <c r="H15" s="101">
        <f t="shared" si="3"/>
        <v>3763.9751999999999</v>
      </c>
      <c r="I15" s="98">
        <f t="shared" si="4"/>
        <v>3763.9751999999999</v>
      </c>
      <c r="J15" s="98">
        <f t="shared" si="5"/>
        <v>3763.9751999999999</v>
      </c>
    </row>
    <row r="16" spans="1:16" x14ac:dyDescent="0.4">
      <c r="B16" s="99" t="s">
        <v>186</v>
      </c>
      <c r="C16" s="99" t="s">
        <v>187</v>
      </c>
      <c r="D16" s="100">
        <v>8847.7343999999994</v>
      </c>
      <c r="E16" s="101">
        <f t="shared" si="0"/>
        <v>8847.7343999999994</v>
      </c>
      <c r="F16" s="101">
        <f t="shared" si="1"/>
        <v>8847.7343999999994</v>
      </c>
      <c r="G16" s="101">
        <f t="shared" si="2"/>
        <v>8847.7343999999994</v>
      </c>
      <c r="H16" s="101">
        <f t="shared" si="3"/>
        <v>8847.7343999999994</v>
      </c>
      <c r="I16" s="98">
        <f t="shared" si="4"/>
        <v>8847.7343999999994</v>
      </c>
      <c r="J16" s="98">
        <f t="shared" si="5"/>
        <v>8847.7343999999994</v>
      </c>
    </row>
    <row r="17" spans="2:10" x14ac:dyDescent="0.4">
      <c r="B17" s="99" t="s">
        <v>188</v>
      </c>
      <c r="C17" s="99" t="s">
        <v>189</v>
      </c>
      <c r="D17" s="100">
        <v>4195.8768</v>
      </c>
      <c r="E17" s="101">
        <f t="shared" si="0"/>
        <v>4195.8768</v>
      </c>
      <c r="F17" s="101">
        <f t="shared" si="1"/>
        <v>4195.8768</v>
      </c>
      <c r="G17" s="101">
        <f t="shared" si="2"/>
        <v>4195.8768</v>
      </c>
      <c r="H17" s="101">
        <f t="shared" si="3"/>
        <v>4195.8768</v>
      </c>
      <c r="I17" s="98">
        <f t="shared" si="4"/>
        <v>4195.8768</v>
      </c>
      <c r="J17" s="98">
        <f t="shared" si="5"/>
        <v>4195.8768</v>
      </c>
    </row>
    <row r="18" spans="2:10" x14ac:dyDescent="0.4">
      <c r="B18" s="99" t="s">
        <v>190</v>
      </c>
      <c r="C18" s="99" t="s">
        <v>191</v>
      </c>
      <c r="D18" s="100">
        <v>6768.0839999999998</v>
      </c>
      <c r="E18" s="101">
        <f t="shared" si="0"/>
        <v>6768.0839999999998</v>
      </c>
      <c r="F18" s="101">
        <f t="shared" si="1"/>
        <v>6768.0839999999998</v>
      </c>
      <c r="G18" s="101">
        <f t="shared" si="2"/>
        <v>6768.0839999999998</v>
      </c>
      <c r="H18" s="101">
        <f t="shared" si="3"/>
        <v>6768.0839999999998</v>
      </c>
      <c r="I18" s="98">
        <f t="shared" si="4"/>
        <v>6768.0839999999998</v>
      </c>
      <c r="J18" s="98">
        <f t="shared" si="5"/>
        <v>6768.0839999999998</v>
      </c>
    </row>
    <row r="19" spans="2:10" x14ac:dyDescent="0.4">
      <c r="B19" s="99" t="s">
        <v>192</v>
      </c>
      <c r="C19" s="99" t="s">
        <v>222</v>
      </c>
      <c r="D19" s="100">
        <v>5029.2</v>
      </c>
      <c r="E19" s="101">
        <f t="shared" si="0"/>
        <v>5029.2</v>
      </c>
      <c r="F19" s="101">
        <f t="shared" si="1"/>
        <v>5029.2</v>
      </c>
      <c r="G19" s="101">
        <f t="shared" si="2"/>
        <v>5029.2</v>
      </c>
      <c r="H19" s="101">
        <f t="shared" si="3"/>
        <v>5029.2</v>
      </c>
      <c r="I19" s="98">
        <f t="shared" si="4"/>
        <v>5029.2</v>
      </c>
      <c r="J19" s="98">
        <f t="shared" si="5"/>
        <v>5029.2</v>
      </c>
    </row>
    <row r="20" spans="2:10" x14ac:dyDescent="0.4">
      <c r="B20" s="99" t="s">
        <v>193</v>
      </c>
      <c r="C20" s="99" t="s">
        <v>223</v>
      </c>
      <c r="D20" s="100">
        <v>4163.8728000000001</v>
      </c>
      <c r="E20" s="101">
        <f t="shared" si="0"/>
        <v>4163.8728000000001</v>
      </c>
      <c r="F20" s="101">
        <f t="shared" si="1"/>
        <v>4163.8728000000001</v>
      </c>
      <c r="G20" s="101">
        <f t="shared" si="2"/>
        <v>4163.8728000000001</v>
      </c>
      <c r="H20" s="101">
        <f t="shared" si="3"/>
        <v>4163.8728000000001</v>
      </c>
      <c r="I20" s="98">
        <f t="shared" si="4"/>
        <v>4163.8728000000001</v>
      </c>
      <c r="J20" s="98">
        <f t="shared" si="5"/>
        <v>4163.8728000000001</v>
      </c>
    </row>
    <row r="21" spans="2:10" x14ac:dyDescent="0.4">
      <c r="B21" s="99" t="s">
        <v>194</v>
      </c>
      <c r="C21" s="99" t="s">
        <v>224</v>
      </c>
      <c r="D21" s="100">
        <v>8610.6</v>
      </c>
      <c r="E21" s="101">
        <f t="shared" si="0"/>
        <v>8610.6</v>
      </c>
      <c r="F21" s="101">
        <f t="shared" si="1"/>
        <v>8610.6</v>
      </c>
      <c r="G21" s="101">
        <f t="shared" si="2"/>
        <v>8610.6</v>
      </c>
      <c r="H21" s="101">
        <f t="shared" si="3"/>
        <v>8610.6</v>
      </c>
      <c r="I21" s="98">
        <f t="shared" si="4"/>
        <v>8610.6</v>
      </c>
      <c r="J21" s="98">
        <f t="shared" si="5"/>
        <v>8610.6</v>
      </c>
    </row>
    <row r="22" spans="2:10" x14ac:dyDescent="0.4">
      <c r="B22" s="99" t="s">
        <v>195</v>
      </c>
      <c r="C22" s="99" t="s">
        <v>196</v>
      </c>
      <c r="D22" s="100">
        <v>8597.7983999999997</v>
      </c>
      <c r="E22" s="101">
        <f t="shared" si="0"/>
        <v>8597.7983999999997</v>
      </c>
      <c r="F22" s="101">
        <f t="shared" si="1"/>
        <v>8597.7983999999997</v>
      </c>
      <c r="G22" s="101">
        <f t="shared" si="2"/>
        <v>8597.7983999999997</v>
      </c>
      <c r="H22" s="101">
        <f t="shared" si="3"/>
        <v>8597.7983999999997</v>
      </c>
      <c r="I22" s="98">
        <f t="shared" si="4"/>
        <v>8597.7983999999997</v>
      </c>
      <c r="J22" s="98">
        <f t="shared" si="5"/>
        <v>8597.7983999999997</v>
      </c>
    </row>
    <row r="23" spans="2:10" x14ac:dyDescent="0.4">
      <c r="B23" s="99" t="s">
        <v>197</v>
      </c>
      <c r="C23" s="99" t="s">
        <v>198</v>
      </c>
      <c r="D23" s="100">
        <v>5894.8320000000003</v>
      </c>
      <c r="E23" s="101">
        <f t="shared" si="0"/>
        <v>5894.8320000000003</v>
      </c>
      <c r="F23" s="101">
        <f t="shared" si="1"/>
        <v>5894.8320000000003</v>
      </c>
      <c r="G23" s="101">
        <f t="shared" si="2"/>
        <v>5894.8320000000003</v>
      </c>
      <c r="H23" s="101">
        <f t="shared" si="3"/>
        <v>5894.8320000000003</v>
      </c>
      <c r="I23" s="98">
        <f t="shared" si="4"/>
        <v>5894.8320000000003</v>
      </c>
      <c r="J23" s="98">
        <f t="shared" si="5"/>
        <v>5894.8320000000003</v>
      </c>
    </row>
    <row r="24" spans="2:10" x14ac:dyDescent="0.4">
      <c r="B24" s="99" t="s">
        <v>199</v>
      </c>
      <c r="C24" s="99" t="s">
        <v>225</v>
      </c>
      <c r="D24" s="100">
        <v>4101.0839999999998</v>
      </c>
      <c r="E24" s="101">
        <f t="shared" si="0"/>
        <v>4101.0839999999998</v>
      </c>
      <c r="F24" s="101">
        <f t="shared" si="1"/>
        <v>4101.0839999999998</v>
      </c>
      <c r="G24" s="101">
        <f t="shared" si="2"/>
        <v>4101.0839999999998</v>
      </c>
      <c r="H24" s="101">
        <f t="shared" si="3"/>
        <v>4101.0839999999998</v>
      </c>
      <c r="I24" s="98">
        <f t="shared" si="4"/>
        <v>4101.0839999999998</v>
      </c>
      <c r="J24" s="98">
        <f t="shared" si="5"/>
        <v>4101.0839999999998</v>
      </c>
    </row>
    <row r="25" spans="2:10" x14ac:dyDescent="0.4">
      <c r="B25" s="99" t="s">
        <v>200</v>
      </c>
      <c r="C25" s="99" t="s">
        <v>226</v>
      </c>
      <c r="D25" s="100">
        <v>6050.28</v>
      </c>
      <c r="E25" s="101">
        <f t="shared" si="0"/>
        <v>6050.28</v>
      </c>
      <c r="F25" s="101">
        <f t="shared" si="1"/>
        <v>6050.28</v>
      </c>
      <c r="G25" s="101">
        <f t="shared" si="2"/>
        <v>6050.28</v>
      </c>
      <c r="H25" s="101">
        <f t="shared" si="3"/>
        <v>6050.28</v>
      </c>
      <c r="I25" s="98">
        <f t="shared" si="4"/>
        <v>6050.28</v>
      </c>
      <c r="J25" s="98">
        <f t="shared" si="5"/>
        <v>6050.28</v>
      </c>
    </row>
    <row r="26" spans="2:10" x14ac:dyDescent="0.4">
      <c r="B26" s="99" t="s">
        <v>201</v>
      </c>
      <c r="C26" s="99" t="s">
        <v>202</v>
      </c>
      <c r="D26" s="100">
        <v>6193.5360000000001</v>
      </c>
      <c r="E26" s="101">
        <f t="shared" si="0"/>
        <v>6193.5360000000001</v>
      </c>
      <c r="F26" s="101">
        <f t="shared" si="1"/>
        <v>6193.5360000000001</v>
      </c>
      <c r="G26" s="101">
        <f t="shared" si="2"/>
        <v>6193.5360000000001</v>
      </c>
      <c r="H26" s="101">
        <f t="shared" si="3"/>
        <v>6193.5360000000001</v>
      </c>
      <c r="I26" s="98">
        <f t="shared" si="4"/>
        <v>6193.5360000000001</v>
      </c>
      <c r="J26" s="98">
        <f t="shared" si="5"/>
        <v>6193.5360000000001</v>
      </c>
    </row>
    <row r="27" spans="2:10" x14ac:dyDescent="0.4">
      <c r="B27" s="99" t="s">
        <v>203</v>
      </c>
      <c r="C27" s="99" t="s">
        <v>227</v>
      </c>
      <c r="D27" s="100">
        <v>4807.0007999999998</v>
      </c>
      <c r="E27" s="101">
        <f t="shared" si="0"/>
        <v>4807.0007999999998</v>
      </c>
      <c r="F27" s="101">
        <f t="shared" si="1"/>
        <v>4807.0007999999998</v>
      </c>
      <c r="G27" s="101">
        <f t="shared" si="2"/>
        <v>4807.0007999999998</v>
      </c>
      <c r="H27" s="101">
        <f t="shared" si="3"/>
        <v>4807.0007999999998</v>
      </c>
      <c r="I27" s="98">
        <f t="shared" si="4"/>
        <v>4807.0007999999998</v>
      </c>
      <c r="J27" s="98">
        <f t="shared" si="5"/>
        <v>4807.0007999999998</v>
      </c>
    </row>
    <row r="28" spans="2:10" x14ac:dyDescent="0.4">
      <c r="B28" s="99" t="s">
        <v>204</v>
      </c>
      <c r="C28" s="99" t="s">
        <v>228</v>
      </c>
      <c r="D28" s="100">
        <v>4633.8743999999997</v>
      </c>
      <c r="E28" s="101">
        <f t="shared" si="0"/>
        <v>4633.8743999999997</v>
      </c>
      <c r="F28" s="101">
        <f t="shared" si="1"/>
        <v>4633.8743999999997</v>
      </c>
      <c r="G28" s="101">
        <f t="shared" si="2"/>
        <v>4633.8743999999997</v>
      </c>
      <c r="H28" s="101">
        <f t="shared" si="3"/>
        <v>4633.8743999999997</v>
      </c>
      <c r="I28" s="98">
        <f t="shared" si="4"/>
        <v>4633.8743999999997</v>
      </c>
      <c r="J28" s="98">
        <f t="shared" si="5"/>
        <v>4633.8743999999997</v>
      </c>
    </row>
    <row r="29" spans="2:10" x14ac:dyDescent="0.4">
      <c r="B29" s="99" t="s">
        <v>205</v>
      </c>
      <c r="C29" s="99" t="s">
        <v>206</v>
      </c>
      <c r="D29" s="100">
        <v>6879.9456</v>
      </c>
      <c r="E29" s="101">
        <f t="shared" si="0"/>
        <v>6879.9456</v>
      </c>
      <c r="F29" s="101">
        <f t="shared" si="1"/>
        <v>6879.9456</v>
      </c>
      <c r="G29" s="101">
        <f t="shared" si="2"/>
        <v>6879.9456</v>
      </c>
      <c r="H29" s="101">
        <f t="shared" si="3"/>
        <v>6879.9456</v>
      </c>
      <c r="I29" s="98">
        <f t="shared" si="4"/>
        <v>6879.9456</v>
      </c>
      <c r="J29" s="98">
        <f t="shared" si="5"/>
        <v>6879.9456</v>
      </c>
    </row>
    <row r="30" spans="2:10" x14ac:dyDescent="0.4">
      <c r="B30" s="99" t="s">
        <v>207</v>
      </c>
      <c r="C30" s="99" t="s">
        <v>229</v>
      </c>
      <c r="D30" s="100">
        <v>4260.1584000000003</v>
      </c>
      <c r="E30" s="101">
        <f t="shared" si="0"/>
        <v>4260.1584000000003</v>
      </c>
      <c r="F30" s="101">
        <f t="shared" si="1"/>
        <v>4260.1584000000003</v>
      </c>
      <c r="G30" s="101">
        <f t="shared" si="2"/>
        <v>4260.1584000000003</v>
      </c>
      <c r="H30" s="101">
        <f t="shared" si="3"/>
        <v>4260.1584000000003</v>
      </c>
      <c r="I30" s="98">
        <f t="shared" si="4"/>
        <v>4260.1584000000003</v>
      </c>
      <c r="J30" s="98">
        <f t="shared" si="5"/>
        <v>4260.1584000000003</v>
      </c>
    </row>
    <row r="31" spans="2:10" x14ac:dyDescent="0.4">
      <c r="B31" s="99" t="s">
        <v>208</v>
      </c>
      <c r="C31" s="99" t="s">
        <v>209</v>
      </c>
      <c r="D31" s="100">
        <v>6519.9768000000004</v>
      </c>
      <c r="E31" s="101">
        <f t="shared" si="0"/>
        <v>6519.9768000000004</v>
      </c>
      <c r="F31" s="101">
        <f t="shared" si="1"/>
        <v>6519.9768000000004</v>
      </c>
      <c r="G31" s="101">
        <f t="shared" si="2"/>
        <v>6519.9768000000004</v>
      </c>
      <c r="H31" s="101">
        <f t="shared" si="3"/>
        <v>6519.9768000000004</v>
      </c>
      <c r="I31" s="98">
        <f t="shared" si="4"/>
        <v>6519.9768000000004</v>
      </c>
      <c r="J31" s="98">
        <f t="shared" si="5"/>
        <v>6519.9768000000004</v>
      </c>
    </row>
    <row r="32" spans="2:10" x14ac:dyDescent="0.4">
      <c r="B32" s="99" t="s">
        <v>210</v>
      </c>
      <c r="C32" s="99" t="s">
        <v>230</v>
      </c>
      <c r="D32" s="100">
        <v>5140.1472000000003</v>
      </c>
      <c r="E32" s="101">
        <f t="shared" si="0"/>
        <v>5140.1472000000003</v>
      </c>
      <c r="F32" s="101">
        <f t="shared" si="1"/>
        <v>5140.1472000000003</v>
      </c>
      <c r="G32" s="101">
        <f t="shared" si="2"/>
        <v>5140.1472000000003</v>
      </c>
      <c r="H32" s="101">
        <f t="shared" si="3"/>
        <v>5140.1472000000003</v>
      </c>
      <c r="I32" s="98">
        <f t="shared" si="4"/>
        <v>5140.1472000000003</v>
      </c>
      <c r="J32" s="98">
        <f t="shared" si="5"/>
        <v>5140.1472000000003</v>
      </c>
    </row>
    <row r="33" spans="2:3" x14ac:dyDescent="0.4">
      <c r="B33"/>
      <c r="C33"/>
    </row>
  </sheetData>
  <mergeCells count="1">
    <mergeCell ref="I10:J10"/>
  </mergeCells>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57191-8C87-4E38-9B71-86B413DD4766}">
  <sheetPr codeName="Hoja12"/>
  <dimension ref="A1:O33"/>
  <sheetViews>
    <sheetView showGridLines="0" zoomScale="99" zoomScaleNormal="99" workbookViewId="0">
      <selection activeCell="A7" sqref="A7"/>
    </sheetView>
  </sheetViews>
  <sheetFormatPr baseColWidth="10" defaultRowHeight="16.2" x14ac:dyDescent="0.4"/>
  <cols>
    <col min="1" max="1" width="6.1796875" style="8" customWidth="1"/>
    <col min="2" max="2" width="10.90625" style="8"/>
    <col min="3" max="3" width="10.81640625" style="8" customWidth="1"/>
    <col min="4" max="4" width="10.90625" style="8"/>
    <col min="5" max="5" width="11.453125" style="8" bestFit="1" customWidth="1"/>
    <col min="6" max="16384" width="10.90625" style="8"/>
  </cols>
  <sheetData>
    <row r="1" spans="1:15" x14ac:dyDescent="0.4">
      <c r="A1" s="6"/>
      <c r="B1" s="6"/>
      <c r="C1" s="7"/>
      <c r="D1" s="7"/>
      <c r="E1" s="7"/>
      <c r="F1" s="7"/>
      <c r="G1" s="6"/>
      <c r="H1" s="6"/>
      <c r="I1" s="6"/>
      <c r="J1" s="6"/>
      <c r="K1" s="6"/>
      <c r="L1" s="6"/>
      <c r="M1" s="6"/>
      <c r="N1" s="6"/>
      <c r="O1" s="6"/>
    </row>
    <row r="2" spans="1:15" x14ac:dyDescent="0.4">
      <c r="A2" s="6"/>
      <c r="B2" s="6"/>
      <c r="C2" s="7"/>
      <c r="D2" s="7"/>
      <c r="E2" s="7"/>
      <c r="F2" s="7"/>
      <c r="G2" s="6"/>
      <c r="H2" s="6"/>
      <c r="I2" s="6"/>
      <c r="J2" s="6"/>
      <c r="K2" s="6"/>
      <c r="L2" s="6"/>
      <c r="M2" s="6"/>
      <c r="N2" s="6"/>
      <c r="O2" s="6"/>
    </row>
    <row r="3" spans="1:15" x14ac:dyDescent="0.4">
      <c r="A3" s="6"/>
      <c r="B3" s="6"/>
      <c r="C3" s="7"/>
      <c r="D3" s="7"/>
      <c r="E3" s="7"/>
      <c r="F3" s="7"/>
      <c r="G3" s="6"/>
      <c r="H3" s="6"/>
      <c r="I3" s="6"/>
      <c r="J3" s="6"/>
      <c r="K3" s="6"/>
      <c r="L3" s="6"/>
      <c r="M3" s="6"/>
      <c r="N3" s="6"/>
      <c r="O3" s="6"/>
    </row>
    <row r="4" spans="1:15" x14ac:dyDescent="0.4">
      <c r="A4" s="6"/>
      <c r="B4" s="6"/>
      <c r="C4" s="7"/>
      <c r="D4" s="7"/>
      <c r="E4" s="7"/>
      <c r="F4" s="7"/>
      <c r="G4" s="6"/>
      <c r="H4" s="6"/>
      <c r="I4" s="6"/>
      <c r="J4" s="6"/>
      <c r="K4" s="6"/>
      <c r="L4" s="6"/>
      <c r="M4" s="6"/>
      <c r="N4" s="6"/>
      <c r="O4" s="6"/>
    </row>
    <row r="5" spans="1:15" x14ac:dyDescent="0.4">
      <c r="A5" s="6"/>
      <c r="B5" s="6"/>
      <c r="C5" s="7"/>
      <c r="D5" s="7"/>
      <c r="E5" s="7"/>
      <c r="F5" s="7"/>
      <c r="G5" s="6"/>
      <c r="H5" s="6"/>
      <c r="I5" s="6"/>
      <c r="J5" s="6"/>
      <c r="K5" s="6"/>
      <c r="L5" s="6"/>
      <c r="M5" s="6"/>
      <c r="N5" s="6"/>
      <c r="O5" s="6"/>
    </row>
    <row r="6" spans="1:15" x14ac:dyDescent="0.4">
      <c r="A6" s="1" t="s">
        <v>238</v>
      </c>
      <c r="B6" s="6" t="s">
        <v>137</v>
      </c>
      <c r="C6" s="7"/>
      <c r="D6" s="7"/>
      <c r="E6" s="7"/>
      <c r="F6" s="7"/>
      <c r="G6" s="6"/>
      <c r="H6" s="6"/>
      <c r="I6" s="6"/>
      <c r="J6" s="6"/>
      <c r="K6" s="6"/>
      <c r="L6" s="6"/>
      <c r="M6" s="6"/>
      <c r="N6" s="6"/>
      <c r="O6" s="6"/>
    </row>
    <row r="7" spans="1:15" s="97" customFormat="1" x14ac:dyDescent="0.4">
      <c r="A7" s="95" t="s">
        <v>239</v>
      </c>
      <c r="B7" s="96" t="s">
        <v>137</v>
      </c>
      <c r="C7" s="7"/>
      <c r="D7" s="7"/>
      <c r="E7" s="7"/>
      <c r="F7" s="7"/>
      <c r="G7" s="96"/>
      <c r="H7" s="96"/>
      <c r="I7" s="96"/>
      <c r="J7" s="96"/>
      <c r="K7" s="96"/>
      <c r="L7" s="96"/>
      <c r="M7" s="96"/>
      <c r="N7" s="96"/>
      <c r="O7" s="96"/>
    </row>
    <row r="8" spans="1:15" x14ac:dyDescent="0.4">
      <c r="A8" s="1" t="s">
        <v>15</v>
      </c>
      <c r="B8" s="6" t="s">
        <v>137</v>
      </c>
      <c r="C8" s="7"/>
      <c r="D8" s="7"/>
      <c r="E8" s="7"/>
      <c r="F8" s="7"/>
      <c r="G8" s="6"/>
      <c r="H8" s="6"/>
      <c r="I8" s="6"/>
      <c r="J8" s="6"/>
      <c r="K8" s="6"/>
      <c r="L8" s="6"/>
      <c r="M8" s="6"/>
      <c r="N8" s="6"/>
      <c r="O8" s="6"/>
    </row>
    <row r="9" spans="1:15" ht="16.8" thickBot="1" x14ac:dyDescent="0.45"/>
    <row r="10" spans="1:15" ht="16.8" thickBot="1" x14ac:dyDescent="0.45">
      <c r="B10" s="145" t="s">
        <v>118</v>
      </c>
      <c r="C10" s="146" t="s">
        <v>231</v>
      </c>
      <c r="D10" s="146" t="s">
        <v>12</v>
      </c>
      <c r="E10" s="146" t="s">
        <v>13</v>
      </c>
      <c r="F10" s="146" t="s">
        <v>14</v>
      </c>
      <c r="G10" s="146" t="s">
        <v>292</v>
      </c>
      <c r="H10" s="147" t="s">
        <v>232</v>
      </c>
      <c r="I10"/>
      <c r="J10"/>
    </row>
    <row r="11" spans="1:15" x14ac:dyDescent="0.4">
      <c r="B11" s="148" t="s">
        <v>233</v>
      </c>
      <c r="C11" s="149" t="s">
        <v>237</v>
      </c>
      <c r="D11" s="150">
        <v>32726</v>
      </c>
      <c r="E11" s="150">
        <v>38483</v>
      </c>
      <c r="F11" s="150">
        <v>33016</v>
      </c>
      <c r="G11" s="150">
        <v>19474</v>
      </c>
      <c r="H11" s="151">
        <f>SUM(D11:G11)</f>
        <v>123699</v>
      </c>
      <c r="I11"/>
      <c r="J11"/>
    </row>
    <row r="12" spans="1:15" x14ac:dyDescent="0.4">
      <c r="B12" s="152" t="s">
        <v>233</v>
      </c>
      <c r="C12" s="153" t="s">
        <v>175</v>
      </c>
      <c r="D12" s="154">
        <v>34733</v>
      </c>
      <c r="E12" s="154">
        <v>37971</v>
      </c>
      <c r="F12" s="154">
        <v>32236</v>
      </c>
      <c r="G12" s="154">
        <v>16734</v>
      </c>
      <c r="H12" s="155">
        <f t="shared" ref="H12:H30" si="0">SUM(D12:G12)</f>
        <v>121674</v>
      </c>
      <c r="I12"/>
      <c r="J12"/>
    </row>
    <row r="13" spans="1:15" x14ac:dyDescent="0.4">
      <c r="B13" s="152" t="s">
        <v>8</v>
      </c>
      <c r="C13" s="153" t="s">
        <v>237</v>
      </c>
      <c r="D13" s="154">
        <v>31062</v>
      </c>
      <c r="E13" s="154">
        <v>73611</v>
      </c>
      <c r="F13" s="154">
        <v>61085</v>
      </c>
      <c r="G13" s="154">
        <v>45120</v>
      </c>
      <c r="H13" s="155">
        <f t="shared" si="0"/>
        <v>210878</v>
      </c>
      <c r="I13"/>
      <c r="J13"/>
    </row>
    <row r="14" spans="1:15" x14ac:dyDescent="0.4">
      <c r="B14" s="152" t="s">
        <v>8</v>
      </c>
      <c r="C14" s="153" t="s">
        <v>175</v>
      </c>
      <c r="D14" s="154">
        <v>45389</v>
      </c>
      <c r="E14" s="154">
        <v>22189</v>
      </c>
      <c r="F14" s="154">
        <v>22040</v>
      </c>
      <c r="G14" s="154">
        <v>60116</v>
      </c>
      <c r="H14" s="155">
        <f t="shared" si="0"/>
        <v>149734</v>
      </c>
      <c r="I14"/>
      <c r="J14"/>
    </row>
    <row r="15" spans="1:15" x14ac:dyDescent="0.4">
      <c r="B15" s="152" t="s">
        <v>6</v>
      </c>
      <c r="C15" s="153" t="s">
        <v>177</v>
      </c>
      <c r="D15" s="154">
        <v>63539</v>
      </c>
      <c r="E15" s="154">
        <v>50602</v>
      </c>
      <c r="F15" s="154">
        <v>25347</v>
      </c>
      <c r="G15" s="154">
        <v>21991</v>
      </c>
      <c r="H15" s="155">
        <f t="shared" si="0"/>
        <v>161479</v>
      </c>
      <c r="I15"/>
      <c r="J15"/>
    </row>
    <row r="16" spans="1:15" x14ac:dyDescent="0.4">
      <c r="B16" s="152" t="s">
        <v>6</v>
      </c>
      <c r="C16" s="153" t="s">
        <v>173</v>
      </c>
      <c r="D16" s="154">
        <v>49382</v>
      </c>
      <c r="E16" s="154">
        <v>39100</v>
      </c>
      <c r="F16" s="154">
        <v>55406</v>
      </c>
      <c r="G16" s="154">
        <v>31810</v>
      </c>
      <c r="H16" s="155">
        <f t="shared" si="0"/>
        <v>175698</v>
      </c>
      <c r="I16"/>
      <c r="J16"/>
    </row>
    <row r="17" spans="2:10" x14ac:dyDescent="0.4">
      <c r="B17" s="152" t="s">
        <v>234</v>
      </c>
      <c r="C17" s="153" t="s">
        <v>237</v>
      </c>
      <c r="D17" s="154">
        <v>21842</v>
      </c>
      <c r="E17" s="154">
        <v>62310</v>
      </c>
      <c r="F17" s="154">
        <v>42256</v>
      </c>
      <c r="G17" s="154">
        <v>19191</v>
      </c>
      <c r="H17" s="155">
        <f t="shared" si="0"/>
        <v>145599</v>
      </c>
      <c r="I17"/>
      <c r="J17"/>
    </row>
    <row r="18" spans="2:10" x14ac:dyDescent="0.4">
      <c r="B18" s="152" t="s">
        <v>234</v>
      </c>
      <c r="C18" s="153" t="s">
        <v>175</v>
      </c>
      <c r="D18" s="154">
        <v>15566</v>
      </c>
      <c r="E18" s="154">
        <v>28321</v>
      </c>
      <c r="F18" s="154">
        <v>21355</v>
      </c>
      <c r="G18" s="154">
        <v>47141</v>
      </c>
      <c r="H18" s="155">
        <f t="shared" si="0"/>
        <v>112383</v>
      </c>
      <c r="I18"/>
      <c r="J18"/>
    </row>
    <row r="19" spans="2:10" x14ac:dyDescent="0.4">
      <c r="B19" s="152" t="s">
        <v>235</v>
      </c>
      <c r="C19" s="153" t="s">
        <v>177</v>
      </c>
      <c r="D19" s="154">
        <v>63332</v>
      </c>
      <c r="E19" s="154">
        <v>70239</v>
      </c>
      <c r="F19" s="154">
        <v>61149</v>
      </c>
      <c r="G19" s="154">
        <v>56706</v>
      </c>
      <c r="H19" s="155">
        <f t="shared" si="0"/>
        <v>251426</v>
      </c>
      <c r="I19"/>
      <c r="J19"/>
    </row>
    <row r="20" spans="2:10" x14ac:dyDescent="0.4">
      <c r="B20" s="152" t="s">
        <v>235</v>
      </c>
      <c r="C20" s="153" t="s">
        <v>173</v>
      </c>
      <c r="D20" s="154">
        <v>21386</v>
      </c>
      <c r="E20" s="154">
        <v>29939</v>
      </c>
      <c r="F20" s="154">
        <v>63308</v>
      </c>
      <c r="G20" s="154">
        <v>47036</v>
      </c>
      <c r="H20" s="155">
        <f t="shared" si="0"/>
        <v>161669</v>
      </c>
      <c r="I20"/>
      <c r="J20"/>
    </row>
    <row r="21" spans="2:10" x14ac:dyDescent="0.4">
      <c r="B21" s="152" t="s">
        <v>10</v>
      </c>
      <c r="C21" s="153" t="s">
        <v>176</v>
      </c>
      <c r="D21" s="154">
        <v>10471</v>
      </c>
      <c r="E21" s="154">
        <v>15781</v>
      </c>
      <c r="F21" s="154">
        <v>44755</v>
      </c>
      <c r="G21" s="154">
        <v>64064</v>
      </c>
      <c r="H21" s="155">
        <f t="shared" si="0"/>
        <v>135071</v>
      </c>
      <c r="I21"/>
      <c r="J21"/>
    </row>
    <row r="22" spans="2:10" x14ac:dyDescent="0.4">
      <c r="B22" s="152" t="s">
        <v>10</v>
      </c>
      <c r="C22" s="153" t="s">
        <v>175</v>
      </c>
      <c r="D22" s="154">
        <v>40282</v>
      </c>
      <c r="E22" s="154">
        <v>36045</v>
      </c>
      <c r="F22" s="154">
        <v>35135</v>
      </c>
      <c r="G22" s="154">
        <v>32748</v>
      </c>
      <c r="H22" s="155">
        <f t="shared" si="0"/>
        <v>144210</v>
      </c>
      <c r="I22"/>
      <c r="J22"/>
    </row>
    <row r="23" spans="2:10" x14ac:dyDescent="0.4">
      <c r="B23" s="152" t="s">
        <v>4</v>
      </c>
      <c r="C23" s="153" t="s">
        <v>177</v>
      </c>
      <c r="D23" s="154">
        <v>60161</v>
      </c>
      <c r="E23" s="154">
        <v>32055</v>
      </c>
      <c r="F23" s="154">
        <v>24207</v>
      </c>
      <c r="G23" s="154">
        <v>26952</v>
      </c>
      <c r="H23" s="155">
        <f t="shared" si="0"/>
        <v>143375</v>
      </c>
      <c r="I23"/>
      <c r="J23"/>
    </row>
    <row r="24" spans="2:10" x14ac:dyDescent="0.4">
      <c r="B24" s="152" t="s">
        <v>4</v>
      </c>
      <c r="C24" s="153" t="s">
        <v>173</v>
      </c>
      <c r="D24" s="154">
        <v>70606</v>
      </c>
      <c r="E24" s="154">
        <v>58763</v>
      </c>
      <c r="F24" s="154">
        <v>65356</v>
      </c>
      <c r="G24" s="154">
        <v>15132</v>
      </c>
      <c r="H24" s="155">
        <f t="shared" si="0"/>
        <v>209857</v>
      </c>
      <c r="I24"/>
      <c r="J24"/>
    </row>
    <row r="25" spans="2:10" x14ac:dyDescent="0.4">
      <c r="B25" s="152" t="s">
        <v>123</v>
      </c>
      <c r="C25" s="153" t="s">
        <v>237</v>
      </c>
      <c r="D25" s="154">
        <v>13522</v>
      </c>
      <c r="E25" s="154">
        <v>36363</v>
      </c>
      <c r="F25" s="154">
        <v>24925</v>
      </c>
      <c r="G25" s="154">
        <v>56741</v>
      </c>
      <c r="H25" s="155">
        <f t="shared" si="0"/>
        <v>131551</v>
      </c>
      <c r="I25"/>
      <c r="J25"/>
    </row>
    <row r="26" spans="2:10" x14ac:dyDescent="0.4">
      <c r="B26" s="152" t="s">
        <v>123</v>
      </c>
      <c r="C26" s="153" t="s">
        <v>175</v>
      </c>
      <c r="D26" s="154">
        <v>50055</v>
      </c>
      <c r="E26" s="154">
        <v>28828</v>
      </c>
      <c r="F26" s="154">
        <v>28333</v>
      </c>
      <c r="G26" s="154">
        <v>49805</v>
      </c>
      <c r="H26" s="155">
        <f t="shared" si="0"/>
        <v>157021</v>
      </c>
      <c r="I26"/>
      <c r="J26"/>
    </row>
    <row r="27" spans="2:10" x14ac:dyDescent="0.4">
      <c r="B27" s="152" t="s">
        <v>236</v>
      </c>
      <c r="C27" s="153" t="s">
        <v>237</v>
      </c>
      <c r="D27" s="154">
        <v>57008</v>
      </c>
      <c r="E27" s="154">
        <v>65101</v>
      </c>
      <c r="F27" s="154">
        <v>73444</v>
      </c>
      <c r="G27" s="154">
        <v>29043</v>
      </c>
      <c r="H27" s="155">
        <f t="shared" si="0"/>
        <v>224596</v>
      </c>
      <c r="I27"/>
      <c r="J27"/>
    </row>
    <row r="28" spans="2:10" x14ac:dyDescent="0.4">
      <c r="B28" s="152" t="s">
        <v>236</v>
      </c>
      <c r="C28" s="153" t="s">
        <v>176</v>
      </c>
      <c r="D28" s="154">
        <v>52202</v>
      </c>
      <c r="E28" s="154">
        <v>60639</v>
      </c>
      <c r="F28" s="154">
        <v>38777</v>
      </c>
      <c r="G28" s="154">
        <v>52787</v>
      </c>
      <c r="H28" s="155">
        <f t="shared" si="0"/>
        <v>204405</v>
      </c>
      <c r="I28"/>
      <c r="J28"/>
    </row>
    <row r="29" spans="2:10" x14ac:dyDescent="0.4">
      <c r="B29" s="152" t="s">
        <v>122</v>
      </c>
      <c r="C29" s="153" t="s">
        <v>176</v>
      </c>
      <c r="D29" s="154">
        <v>65925</v>
      </c>
      <c r="E29" s="154">
        <v>10865</v>
      </c>
      <c r="F29" s="154">
        <v>41532</v>
      </c>
      <c r="G29" s="154">
        <v>10731</v>
      </c>
      <c r="H29" s="155">
        <f t="shared" si="0"/>
        <v>129053</v>
      </c>
      <c r="I29"/>
      <c r="J29"/>
    </row>
    <row r="30" spans="2:10" ht="16.8" thickBot="1" x14ac:dyDescent="0.45">
      <c r="B30" s="156" t="s">
        <v>122</v>
      </c>
      <c r="C30" s="157" t="s">
        <v>175</v>
      </c>
      <c r="D30" s="158">
        <v>61525</v>
      </c>
      <c r="E30" s="158">
        <v>22930</v>
      </c>
      <c r="F30" s="158">
        <v>10785</v>
      </c>
      <c r="G30" s="158">
        <v>60148</v>
      </c>
      <c r="H30" s="159">
        <f t="shared" si="0"/>
        <v>155388</v>
      </c>
      <c r="I30"/>
      <c r="J30"/>
    </row>
    <row r="31" spans="2:10" x14ac:dyDescent="0.4">
      <c r="B31"/>
      <c r="C31"/>
      <c r="D31"/>
      <c r="E31"/>
      <c r="F31"/>
      <c r="G31"/>
      <c r="H31"/>
      <c r="I31"/>
      <c r="J31"/>
    </row>
    <row r="32" spans="2:10" x14ac:dyDescent="0.4">
      <c r="B32"/>
      <c r="C32"/>
      <c r="D32"/>
      <c r="E32"/>
      <c r="F32"/>
      <c r="G32"/>
      <c r="H32"/>
      <c r="I32"/>
      <c r="J32"/>
    </row>
    <row r="33" spans="2:10" x14ac:dyDescent="0.4">
      <c r="B33"/>
      <c r="C33"/>
      <c r="D33"/>
      <c r="E33"/>
      <c r="F33"/>
      <c r="G33"/>
      <c r="H33"/>
      <c r="I33"/>
      <c r="J33"/>
    </row>
  </sheetData>
  <pageMargins left="0.31496062992125984" right="0.19685039370078741" top="0.31496062992125984" bottom="0.31496062992125984" header="0.19685039370078741" footer="0.19685039370078741"/>
  <pageSetup paperSize="9" scale="75"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01E8-C162-48E8-AF1E-EF3825691D8B}">
  <sheetPr>
    <tabColor theme="9"/>
  </sheetPr>
  <dimension ref="A1:B5"/>
  <sheetViews>
    <sheetView showGridLines="0" zoomScale="98" zoomScaleNormal="98" workbookViewId="0">
      <selection activeCell="A2" sqref="A2"/>
    </sheetView>
  </sheetViews>
  <sheetFormatPr baseColWidth="10" defaultRowHeight="16.2" x14ac:dyDescent="0.4"/>
  <cols>
    <col min="1" max="1" width="2" style="161" customWidth="1"/>
    <col min="2" max="11" width="10.90625" style="161"/>
    <col min="12" max="12" width="11.54296875" style="161" customWidth="1"/>
    <col min="13" max="16384" width="10.90625" style="161"/>
  </cols>
  <sheetData>
    <row r="1" spans="1:2" x14ac:dyDescent="0.4">
      <c r="A1" s="181" t="s">
        <v>279</v>
      </c>
      <c r="B1" s="161" t="s">
        <v>137</v>
      </c>
    </row>
    <row r="2" spans="1:2" x14ac:dyDescent="0.4">
      <c r="A2" s="181" t="s">
        <v>296</v>
      </c>
      <c r="B2" s="161" t="s">
        <v>137</v>
      </c>
    </row>
    <row r="3" spans="1:2" x14ac:dyDescent="0.4">
      <c r="A3" s="144"/>
    </row>
    <row r="4" spans="1:2" x14ac:dyDescent="0.4">
      <c r="A4" s="144"/>
    </row>
    <row r="5" spans="1:2" x14ac:dyDescent="0.4">
      <c r="A5" s="144"/>
    </row>
  </sheetData>
  <sheetProtection sheet="1" objects="1" scenarios="1" selectLockedCells="1"/>
  <printOptions horizontalCentered="1" verticalCentered="1"/>
  <pageMargins left="0.31496062992125984" right="0.19685039370078741" top="0.31496062992125984" bottom="0.31496062992125984" header="0.19685039370078741" footer="0.19685039370078741"/>
  <pageSetup paperSize="9" orientation="landscape" blackAndWhite="1"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7</vt:i4>
      </vt:variant>
    </vt:vector>
  </HeadingPairs>
  <TitlesOfParts>
    <vt:vector size="26" baseType="lpstr">
      <vt:lpstr>Formato condicional I</vt:lpstr>
      <vt:lpstr>Resaltar celdas</vt:lpstr>
      <vt:lpstr>Resaltar Celdas (con formula)</vt:lpstr>
      <vt:lpstr>Superiores o inferiores</vt:lpstr>
      <vt:lpstr>Duplicados</vt:lpstr>
      <vt:lpstr>Indicadores y Tendencia</vt:lpstr>
      <vt:lpstr>Barras</vt:lpstr>
      <vt:lpstr>Escala de colores</vt:lpstr>
      <vt:lpstr>Formato condicional II</vt:lpstr>
      <vt:lpstr>Formato personalizado</vt:lpstr>
      <vt:lpstr>Valoración</vt:lpstr>
      <vt:lpstr>Tendecia Mes a Mes</vt:lpstr>
      <vt:lpstr>Semaforo</vt:lpstr>
      <vt:lpstr>Color por fila</vt:lpstr>
      <vt:lpstr>Comparar</vt:lpstr>
      <vt:lpstr>Duplicados 2</vt:lpstr>
      <vt:lpstr>Un Criterio</vt:lpstr>
      <vt:lpstr>Varios Criterios</vt:lpstr>
      <vt:lpstr>Más información</vt:lpstr>
      <vt:lpstr>Barras!Área_de_impresión</vt:lpstr>
      <vt:lpstr>Duplicados!Área_de_impresión</vt:lpstr>
      <vt:lpstr>'Formato condicional I'!Área_de_impresión</vt:lpstr>
      <vt:lpstr>'Formato condicional II'!Área_de_impresión</vt:lpstr>
      <vt:lpstr>'Indicadores y Tendencia'!Área_de_impresión</vt:lpstr>
      <vt:lpstr>'Resaltar Celdas (con formula)'!Área_de_impresión</vt:lpstr>
      <vt:lpstr>'Superiores o inferiores'!Área_de_impresión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Soy Malena</dc:creator>
  <cp:lastModifiedBy>Maria Helena Acosta</cp:lastModifiedBy>
  <cp:lastPrinted>2021-04-03T09:26:26Z</cp:lastPrinted>
  <dcterms:created xsi:type="dcterms:W3CDTF">2021-03-31T09:22:20Z</dcterms:created>
  <dcterms:modified xsi:type="dcterms:W3CDTF">2021-04-03T16:06:17Z</dcterms:modified>
</cp:coreProperties>
</file>